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.alirezadamghani/Desktop/Yosys+VTR_PR/"/>
    </mc:Choice>
  </mc:AlternateContent>
  <xr:revisionPtr revIDLastSave="0" documentId="13_ncr:1_{7F60719C-D67C-4E4A-A595-48CD53FE8A5A}" xr6:coauthVersionLast="47" xr6:coauthVersionMax="47" xr10:uidLastSave="{00000000-0000-0000-0000-000000000000}"/>
  <bookViews>
    <workbookView xWindow="1160" yWindow="1000" windowWidth="27640" windowHeight="15960" activeTab="5" xr2:uid="{00000000-000D-0000-FFFF-FFFF00000000}"/>
  </bookViews>
  <sheets>
    <sheet name="Odin-II" sheetId="1" r:id="rId1"/>
    <sheet name="Yosys" sheetId="2" r:id="rId2"/>
    <sheet name="COMP" sheetId="4" r:id="rId3"/>
    <sheet name="PRUNED_COMP" sheetId="6" state="hidden" r:id="rId4"/>
    <sheet name="SORTED_PRUNED_COMP" sheetId="8" state="hidden" r:id="rId5"/>
    <sheet name="TABLE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D22" i="9"/>
  <c r="H22" i="9"/>
  <c r="J22" i="9"/>
  <c r="N22" i="9"/>
  <c r="R22" i="9"/>
  <c r="V22" i="9"/>
  <c r="Z22" i="9"/>
  <c r="AD22" i="9"/>
  <c r="AH22" i="9"/>
  <c r="AL22" i="9"/>
  <c r="AP22" i="9"/>
  <c r="AT22" i="9"/>
  <c r="AX22" i="9"/>
  <c r="BB22" i="9"/>
  <c r="BF22" i="9"/>
  <c r="BJ22" i="9"/>
  <c r="BN22" i="9"/>
  <c r="D21" i="9"/>
  <c r="H21" i="9"/>
  <c r="J21" i="9"/>
  <c r="N21" i="9"/>
  <c r="R21" i="9"/>
  <c r="V21" i="9"/>
  <c r="Z21" i="9"/>
  <c r="AD21" i="9"/>
  <c r="AH21" i="9"/>
  <c r="AL21" i="9"/>
  <c r="AP21" i="9"/>
  <c r="AT21" i="9"/>
  <c r="AX21" i="9"/>
  <c r="BB21" i="9"/>
  <c r="BF21" i="9"/>
  <c r="BJ21" i="9"/>
  <c r="BN21" i="9"/>
  <c r="C22" i="6"/>
  <c r="R22" i="8" s="1"/>
  <c r="BL22" i="9" s="1"/>
  <c r="D22" i="6"/>
  <c r="M22" i="8" s="1"/>
  <c r="AR22" i="9" s="1"/>
  <c r="E22" i="6"/>
  <c r="E22" i="8" s="1"/>
  <c r="L22" i="9" s="1"/>
  <c r="F22" i="6"/>
  <c r="N22" i="8" s="1"/>
  <c r="AV22" i="9" s="1"/>
  <c r="G22" i="6"/>
  <c r="G22" i="8" s="1"/>
  <c r="T22" i="9" s="1"/>
  <c r="H22" i="6"/>
  <c r="F22" i="8" s="1"/>
  <c r="P22" i="9" s="1"/>
  <c r="I22" i="6"/>
  <c r="I22" i="8" s="1"/>
  <c r="AB22" i="9" s="1"/>
  <c r="J22" i="6"/>
  <c r="H22" i="8" s="1"/>
  <c r="X22" i="9" s="1"/>
  <c r="K22" i="6"/>
  <c r="S22" i="8" s="1"/>
  <c r="BP22" i="9" s="1"/>
  <c r="L22" i="6"/>
  <c r="C22" i="8" s="1"/>
  <c r="F22" i="9" s="1"/>
  <c r="M22" i="6"/>
  <c r="D22" i="8" s="1"/>
  <c r="N22" i="6"/>
  <c r="O22" i="6"/>
  <c r="O22" i="8" s="1"/>
  <c r="AZ22" i="9" s="1"/>
  <c r="P22" i="6"/>
  <c r="P22" i="8" s="1"/>
  <c r="BD22" i="9" s="1"/>
  <c r="Q22" i="6"/>
  <c r="J22" i="8" s="1"/>
  <c r="AF22" i="9" s="1"/>
  <c r="R22" i="6"/>
  <c r="K22" i="8" s="1"/>
  <c r="AJ22" i="9" s="1"/>
  <c r="S22" i="6"/>
  <c r="Q22" i="8" s="1"/>
  <c r="BH22" i="9" s="1"/>
  <c r="T22" i="6"/>
  <c r="L22" i="8" s="1"/>
  <c r="AN22" i="9" s="1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B22" i="4"/>
  <c r="B22" i="6" s="1"/>
  <c r="B22" i="8" s="1"/>
  <c r="B22" i="9" s="1"/>
  <c r="BP24" i="2" a="1"/>
  <c r="BP24" i="2" s="1"/>
  <c r="BP24" i="1" a="1"/>
  <c r="BP24" i="1" s="1"/>
  <c r="BG24" i="1" a="1"/>
  <c r="BG24" i="1" s="1"/>
  <c r="BA24" i="1" a="1"/>
  <c r="BA24" i="1" s="1"/>
  <c r="AZ24" i="1" a="1"/>
  <c r="AZ24" i="1" s="1"/>
  <c r="AO24" i="1" a="1"/>
  <c r="AO24" i="1" s="1"/>
  <c r="AM24" i="1" a="1"/>
  <c r="AM24" i="1" s="1"/>
  <c r="AD24" i="1" a="1"/>
  <c r="AD24" i="1" s="1"/>
  <c r="Z24" i="1" a="1"/>
  <c r="Z24" i="1" s="1"/>
  <c r="P24" i="1" a="1"/>
  <c r="P24" i="1" s="1"/>
  <c r="Q24" i="1" a="1"/>
  <c r="Q24" i="1" s="1"/>
  <c r="R24" i="1" a="1"/>
  <c r="R24" i="1" s="1"/>
  <c r="O24" i="1" a="1"/>
  <c r="O24" i="1" s="1"/>
  <c r="I24" i="1" a="1"/>
  <c r="I24" i="1" s="1"/>
  <c r="H24" i="1" a="1"/>
  <c r="H24" i="1" s="1"/>
  <c r="D24" i="1" a="1"/>
  <c r="D24" i="1" s="1"/>
  <c r="F24" i="1" a="1"/>
  <c r="F24" i="1" s="1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51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B27" i="2"/>
  <c r="B28" i="2"/>
  <c r="B29" i="2"/>
  <c r="B26" i="2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B27" i="1"/>
  <c r="B28" i="1"/>
  <c r="B29" i="1"/>
  <c r="B30" i="1"/>
  <c r="B26" i="1"/>
  <c r="B3" i="4"/>
  <c r="B3" i="6" s="1"/>
  <c r="B4" i="4"/>
  <c r="B4" i="6" s="1"/>
  <c r="B5" i="4"/>
  <c r="B5" i="6" s="1"/>
  <c r="B6" i="4"/>
  <c r="B6" i="6" s="1"/>
  <c r="B7" i="4"/>
  <c r="B7" i="6" s="1"/>
  <c r="B8" i="4"/>
  <c r="B8" i="6" s="1"/>
  <c r="B9" i="4"/>
  <c r="B9" i="6" s="1"/>
  <c r="B10" i="4"/>
  <c r="B11" i="4"/>
  <c r="B11" i="6" s="1"/>
  <c r="B12" i="4"/>
  <c r="B12" i="6" s="1"/>
  <c r="B13" i="4"/>
  <c r="B13" i="6" s="1"/>
  <c r="B14" i="4"/>
  <c r="B14" i="6" s="1"/>
  <c r="B15" i="4"/>
  <c r="B15" i="6" s="1"/>
  <c r="B16" i="4"/>
  <c r="B16" i="6" s="1"/>
  <c r="B17" i="4"/>
  <c r="B17" i="6" s="1"/>
  <c r="B18" i="4"/>
  <c r="B18" i="6" s="1"/>
  <c r="B19" i="4"/>
  <c r="B19" i="6" s="1"/>
  <c r="B20" i="4"/>
  <c r="B20" i="6" s="1"/>
  <c r="B21" i="4"/>
  <c r="B21" i="6" s="1"/>
  <c r="B2" i="4"/>
  <c r="B2" i="6" s="1"/>
  <c r="BN2" i="9"/>
  <c r="BN3" i="9"/>
  <c r="BN4" i="9"/>
  <c r="BN5" i="9"/>
  <c r="BN6" i="9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J2" i="9"/>
  <c r="BJ25" i="9" s="1"/>
  <c r="BJ3" i="9"/>
  <c r="BJ4" i="9"/>
  <c r="BJ5" i="9"/>
  <c r="BJ6" i="9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F2" i="9"/>
  <c r="BF3" i="9"/>
  <c r="BF4" i="9"/>
  <c r="BF5" i="9"/>
  <c r="BF6" i="9"/>
  <c r="BF7" i="9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B2" i="9"/>
  <c r="BB3" i="9"/>
  <c r="BB4" i="9"/>
  <c r="BB5" i="9"/>
  <c r="BB6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AX2" i="9"/>
  <c r="AX3" i="9"/>
  <c r="AX4" i="9"/>
  <c r="AX5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T2" i="9"/>
  <c r="AT25" i="9" s="1"/>
  <c r="AT3" i="9"/>
  <c r="AT4" i="9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P2" i="9"/>
  <c r="AP3" i="9"/>
  <c r="AP4" i="9"/>
  <c r="AP5" i="9"/>
  <c r="AP6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L2" i="9"/>
  <c r="AL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H2" i="9"/>
  <c r="AH3" i="9"/>
  <c r="AH4" i="9"/>
  <c r="AH5" i="9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D2" i="9"/>
  <c r="AD3" i="9"/>
  <c r="AD4" i="9"/>
  <c r="AD5" i="9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Z2" i="9"/>
  <c r="Z3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V2" i="9"/>
  <c r="V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R2" i="9"/>
  <c r="R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N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J2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AP25" i="9" l="1"/>
  <c r="BF25" i="9"/>
  <c r="AX25" i="9"/>
  <c r="BB25" i="9"/>
  <c r="B10" i="6"/>
  <c r="B10" i="8" s="1"/>
  <c r="B10" i="9" s="1"/>
  <c r="B25" i="8"/>
  <c r="B1" i="9" s="1"/>
  <c r="S25" i="8"/>
  <c r="BN1" i="9" s="1"/>
  <c r="S1" i="8"/>
  <c r="R25" i="8"/>
  <c r="BJ1" i="9" s="1"/>
  <c r="R1" i="8"/>
  <c r="Q25" i="8"/>
  <c r="BF1" i="9" s="1"/>
  <c r="Q1" i="8"/>
  <c r="N25" i="8"/>
  <c r="AT1" i="9" s="1"/>
  <c r="N1" i="8"/>
  <c r="M25" i="8"/>
  <c r="AP1" i="9" s="1"/>
  <c r="M1" i="8"/>
  <c r="L25" i="8"/>
  <c r="AL1" i="9" s="1"/>
  <c r="L1" i="8"/>
  <c r="K25" i="8"/>
  <c r="AH1" i="9" s="1"/>
  <c r="K1" i="8"/>
  <c r="J25" i="8"/>
  <c r="AD1" i="9" s="1"/>
  <c r="J1" i="8"/>
  <c r="H25" i="8"/>
  <c r="V1" i="9" s="1"/>
  <c r="H1" i="8"/>
  <c r="F25" i="8"/>
  <c r="N1" i="9" s="1"/>
  <c r="F1" i="8"/>
  <c r="D25" i="8"/>
  <c r="H1" i="9" s="1"/>
  <c r="D32" i="8"/>
  <c r="D1" i="8"/>
  <c r="C25" i="8"/>
  <c r="D1" i="9" s="1"/>
  <c r="C1" i="8"/>
  <c r="E1" i="8"/>
  <c r="G1" i="8"/>
  <c r="I1" i="8"/>
  <c r="O1" i="8"/>
  <c r="P1" i="8"/>
  <c r="E25" i="8"/>
  <c r="J1" i="9" s="1"/>
  <c r="G25" i="8"/>
  <c r="R1" i="9" s="1"/>
  <c r="I25" i="8"/>
  <c r="Z1" i="9" s="1"/>
  <c r="O25" i="8"/>
  <c r="AX1" i="9" s="1"/>
  <c r="P25" i="8"/>
  <c r="BB1" i="9" s="1"/>
  <c r="B2" i="8"/>
  <c r="B2" i="9" s="1"/>
  <c r="B3" i="8"/>
  <c r="B3" i="9" s="1"/>
  <c r="B4" i="8"/>
  <c r="B4" i="9" s="1"/>
  <c r="B5" i="8"/>
  <c r="B5" i="9" s="1"/>
  <c r="B6" i="8"/>
  <c r="B6" i="9" s="1"/>
  <c r="B7" i="8"/>
  <c r="B7" i="9" s="1"/>
  <c r="B8" i="8"/>
  <c r="B8" i="9" s="1"/>
  <c r="B9" i="8"/>
  <c r="B9" i="9" s="1"/>
  <c r="B11" i="8"/>
  <c r="B11" i="9" s="1"/>
  <c r="B12" i="8"/>
  <c r="B12" i="9" s="1"/>
  <c r="B13" i="8"/>
  <c r="B13" i="9" s="1"/>
  <c r="B14" i="8"/>
  <c r="B14" i="9" s="1"/>
  <c r="B15" i="8"/>
  <c r="B15" i="9" s="1"/>
  <c r="B16" i="8"/>
  <c r="B16" i="9" s="1"/>
  <c r="B17" i="8"/>
  <c r="B17" i="9" s="1"/>
  <c r="B18" i="8"/>
  <c r="B18" i="9" s="1"/>
  <c r="B19" i="8"/>
  <c r="B19" i="9" s="1"/>
  <c r="B20" i="8"/>
  <c r="B20" i="9" s="1"/>
  <c r="B21" i="8"/>
  <c r="B21" i="9" s="1"/>
  <c r="B24" i="8"/>
  <c r="B23" i="9" s="1"/>
  <c r="B32" i="8"/>
  <c r="B24" i="9" s="1"/>
  <c r="B1" i="8"/>
  <c r="B31" i="6"/>
  <c r="B31" i="8" s="1"/>
  <c r="B30" i="6"/>
  <c r="B30" i="8" s="1"/>
  <c r="B29" i="6"/>
  <c r="B29" i="8" s="1"/>
  <c r="B28" i="6"/>
  <c r="B28" i="8" s="1"/>
  <c r="B27" i="6"/>
  <c r="B27" i="8" s="1"/>
  <c r="B26" i="6"/>
  <c r="B26" i="8" s="1"/>
  <c r="T21" i="6"/>
  <c r="L21" i="8" s="1"/>
  <c r="AN21" i="9" s="1"/>
  <c r="S21" i="6"/>
  <c r="Q21" i="8" s="1"/>
  <c r="BH21" i="9" s="1"/>
  <c r="R21" i="6"/>
  <c r="K21" i="8" s="1"/>
  <c r="AJ21" i="9" s="1"/>
  <c r="Q21" i="6"/>
  <c r="J21" i="8" s="1"/>
  <c r="AF21" i="9" s="1"/>
  <c r="P21" i="6"/>
  <c r="P21" i="8" s="1"/>
  <c r="BD21" i="9" s="1"/>
  <c r="O21" i="6"/>
  <c r="O21" i="8" s="1"/>
  <c r="AZ21" i="9" s="1"/>
  <c r="N21" i="6"/>
  <c r="M21" i="6"/>
  <c r="D21" i="8" s="1"/>
  <c r="L21" i="6"/>
  <c r="C21" i="8" s="1"/>
  <c r="F21" i="9" s="1"/>
  <c r="K21" i="6"/>
  <c r="S21" i="8" s="1"/>
  <c r="BP21" i="9" s="1"/>
  <c r="J21" i="6"/>
  <c r="H21" i="8" s="1"/>
  <c r="X21" i="9" s="1"/>
  <c r="I21" i="6"/>
  <c r="I21" i="8" s="1"/>
  <c r="AB21" i="9" s="1"/>
  <c r="H21" i="6"/>
  <c r="F21" i="8" s="1"/>
  <c r="P21" i="9" s="1"/>
  <c r="G21" i="6"/>
  <c r="G21" i="8" s="1"/>
  <c r="T21" i="9" s="1"/>
  <c r="F21" i="6"/>
  <c r="N21" i="8" s="1"/>
  <c r="AV21" i="9" s="1"/>
  <c r="E21" i="6"/>
  <c r="E21" i="8" s="1"/>
  <c r="L21" i="9" s="1"/>
  <c r="D21" i="6"/>
  <c r="M21" i="8" s="1"/>
  <c r="AR21" i="9" s="1"/>
  <c r="C21" i="6"/>
  <c r="R21" i="8" s="1"/>
  <c r="BL21" i="9" s="1"/>
  <c r="T20" i="6"/>
  <c r="L20" i="8" s="1"/>
  <c r="AN20" i="9" s="1"/>
  <c r="S20" i="6"/>
  <c r="Q20" i="8" s="1"/>
  <c r="BH20" i="9" s="1"/>
  <c r="R20" i="6"/>
  <c r="K20" i="8" s="1"/>
  <c r="AJ20" i="9" s="1"/>
  <c r="Q20" i="6"/>
  <c r="J20" i="8" s="1"/>
  <c r="AF20" i="9" s="1"/>
  <c r="P20" i="6"/>
  <c r="P20" i="8" s="1"/>
  <c r="BD20" i="9" s="1"/>
  <c r="O20" i="6"/>
  <c r="O20" i="8" s="1"/>
  <c r="AZ20" i="9" s="1"/>
  <c r="N20" i="6"/>
  <c r="M20" i="6"/>
  <c r="D20" i="8" s="1"/>
  <c r="L20" i="6"/>
  <c r="C20" i="8" s="1"/>
  <c r="F20" i="9" s="1"/>
  <c r="K20" i="6"/>
  <c r="S20" i="8" s="1"/>
  <c r="BP20" i="9" s="1"/>
  <c r="J20" i="6"/>
  <c r="H20" i="8" s="1"/>
  <c r="X20" i="9" s="1"/>
  <c r="I20" i="6"/>
  <c r="I20" i="8" s="1"/>
  <c r="AB20" i="9" s="1"/>
  <c r="H20" i="6"/>
  <c r="F20" i="8" s="1"/>
  <c r="P20" i="9" s="1"/>
  <c r="G20" i="6"/>
  <c r="G20" i="8" s="1"/>
  <c r="T20" i="9" s="1"/>
  <c r="F20" i="6"/>
  <c r="N20" i="8" s="1"/>
  <c r="AV20" i="9" s="1"/>
  <c r="E20" i="6"/>
  <c r="E20" i="8" s="1"/>
  <c r="L20" i="9" s="1"/>
  <c r="D20" i="6"/>
  <c r="M20" i="8" s="1"/>
  <c r="AR20" i="9" s="1"/>
  <c r="C20" i="6"/>
  <c r="R20" i="8" s="1"/>
  <c r="BL20" i="9" s="1"/>
  <c r="T19" i="6"/>
  <c r="L19" i="8" s="1"/>
  <c r="AN19" i="9" s="1"/>
  <c r="S19" i="6"/>
  <c r="Q19" i="8" s="1"/>
  <c r="BH19" i="9" s="1"/>
  <c r="R19" i="6"/>
  <c r="K19" i="8" s="1"/>
  <c r="AJ19" i="9" s="1"/>
  <c r="Q19" i="6"/>
  <c r="J19" i="8" s="1"/>
  <c r="AF19" i="9" s="1"/>
  <c r="P19" i="6"/>
  <c r="P19" i="8" s="1"/>
  <c r="BD19" i="9" s="1"/>
  <c r="O19" i="6"/>
  <c r="O19" i="8" s="1"/>
  <c r="AZ19" i="9" s="1"/>
  <c r="N19" i="6"/>
  <c r="M19" i="6"/>
  <c r="D19" i="8" s="1"/>
  <c r="L19" i="6"/>
  <c r="C19" i="8" s="1"/>
  <c r="F19" i="9" s="1"/>
  <c r="K19" i="6"/>
  <c r="S19" i="8" s="1"/>
  <c r="BP19" i="9" s="1"/>
  <c r="J19" i="6"/>
  <c r="H19" i="8" s="1"/>
  <c r="X19" i="9" s="1"/>
  <c r="I19" i="6"/>
  <c r="I19" i="8" s="1"/>
  <c r="AB19" i="9" s="1"/>
  <c r="H19" i="6"/>
  <c r="F19" i="8" s="1"/>
  <c r="P19" i="9" s="1"/>
  <c r="G19" i="6"/>
  <c r="G19" i="8" s="1"/>
  <c r="T19" i="9" s="1"/>
  <c r="F19" i="6"/>
  <c r="N19" i="8" s="1"/>
  <c r="AV19" i="9" s="1"/>
  <c r="E19" i="6"/>
  <c r="E19" i="8" s="1"/>
  <c r="L19" i="9" s="1"/>
  <c r="D19" i="6"/>
  <c r="M19" i="8" s="1"/>
  <c r="AR19" i="9" s="1"/>
  <c r="C19" i="6"/>
  <c r="R19" i="8" s="1"/>
  <c r="BL19" i="9" s="1"/>
  <c r="T18" i="6"/>
  <c r="L18" i="8" s="1"/>
  <c r="AN18" i="9" s="1"/>
  <c r="S18" i="6"/>
  <c r="Q18" i="8" s="1"/>
  <c r="BH18" i="9" s="1"/>
  <c r="R18" i="6"/>
  <c r="K18" i="8" s="1"/>
  <c r="AJ18" i="9" s="1"/>
  <c r="Q18" i="6"/>
  <c r="J18" i="8" s="1"/>
  <c r="AF18" i="9" s="1"/>
  <c r="P18" i="6"/>
  <c r="P18" i="8" s="1"/>
  <c r="BD18" i="9" s="1"/>
  <c r="O18" i="6"/>
  <c r="O18" i="8" s="1"/>
  <c r="AZ18" i="9" s="1"/>
  <c r="N18" i="6"/>
  <c r="M18" i="6"/>
  <c r="D18" i="8" s="1"/>
  <c r="L18" i="6"/>
  <c r="C18" i="8" s="1"/>
  <c r="F18" i="9" s="1"/>
  <c r="K18" i="6"/>
  <c r="S18" i="8" s="1"/>
  <c r="BP18" i="9" s="1"/>
  <c r="J18" i="6"/>
  <c r="H18" i="8" s="1"/>
  <c r="X18" i="9" s="1"/>
  <c r="I18" i="6"/>
  <c r="I18" i="8" s="1"/>
  <c r="AB18" i="9" s="1"/>
  <c r="H18" i="6"/>
  <c r="F18" i="8" s="1"/>
  <c r="P18" i="9" s="1"/>
  <c r="G18" i="6"/>
  <c r="G18" i="8" s="1"/>
  <c r="T18" i="9" s="1"/>
  <c r="F18" i="6"/>
  <c r="N18" i="8" s="1"/>
  <c r="AV18" i="9" s="1"/>
  <c r="E18" i="6"/>
  <c r="E18" i="8" s="1"/>
  <c r="L18" i="9" s="1"/>
  <c r="D18" i="6"/>
  <c r="M18" i="8" s="1"/>
  <c r="AR18" i="9" s="1"/>
  <c r="C18" i="6"/>
  <c r="R18" i="8" s="1"/>
  <c r="BL18" i="9" s="1"/>
  <c r="T17" i="6"/>
  <c r="L17" i="8" s="1"/>
  <c r="AN17" i="9" s="1"/>
  <c r="S17" i="6"/>
  <c r="Q17" i="8" s="1"/>
  <c r="BH17" i="9" s="1"/>
  <c r="R17" i="6"/>
  <c r="K17" i="8" s="1"/>
  <c r="AJ17" i="9" s="1"/>
  <c r="Q17" i="6"/>
  <c r="J17" i="8" s="1"/>
  <c r="AF17" i="9" s="1"/>
  <c r="P17" i="6"/>
  <c r="P17" i="8" s="1"/>
  <c r="BD17" i="9" s="1"/>
  <c r="O17" i="6"/>
  <c r="O17" i="8" s="1"/>
  <c r="AZ17" i="9" s="1"/>
  <c r="N17" i="6"/>
  <c r="M17" i="6"/>
  <c r="D17" i="8" s="1"/>
  <c r="L17" i="6"/>
  <c r="C17" i="8" s="1"/>
  <c r="F17" i="9" s="1"/>
  <c r="K17" i="6"/>
  <c r="S17" i="8" s="1"/>
  <c r="BP17" i="9" s="1"/>
  <c r="J17" i="6"/>
  <c r="H17" i="8" s="1"/>
  <c r="X17" i="9" s="1"/>
  <c r="I17" i="6"/>
  <c r="I17" i="8" s="1"/>
  <c r="AB17" i="9" s="1"/>
  <c r="H17" i="6"/>
  <c r="F17" i="8" s="1"/>
  <c r="P17" i="9" s="1"/>
  <c r="G17" i="6"/>
  <c r="G17" i="8" s="1"/>
  <c r="T17" i="9" s="1"/>
  <c r="F17" i="6"/>
  <c r="N17" i="8" s="1"/>
  <c r="AV17" i="9" s="1"/>
  <c r="E17" i="6"/>
  <c r="E17" i="8" s="1"/>
  <c r="L17" i="9" s="1"/>
  <c r="D17" i="6"/>
  <c r="M17" i="8" s="1"/>
  <c r="AR17" i="9" s="1"/>
  <c r="C17" i="6"/>
  <c r="R17" i="8" s="1"/>
  <c r="BL17" i="9" s="1"/>
  <c r="T16" i="6"/>
  <c r="L16" i="8" s="1"/>
  <c r="AN16" i="9" s="1"/>
  <c r="S16" i="6"/>
  <c r="Q16" i="8" s="1"/>
  <c r="BH16" i="9" s="1"/>
  <c r="R16" i="6"/>
  <c r="K16" i="8" s="1"/>
  <c r="AJ16" i="9" s="1"/>
  <c r="Q16" i="6"/>
  <c r="J16" i="8" s="1"/>
  <c r="AF16" i="9" s="1"/>
  <c r="P16" i="6"/>
  <c r="P16" i="8" s="1"/>
  <c r="BD16" i="9" s="1"/>
  <c r="O16" i="6"/>
  <c r="O16" i="8" s="1"/>
  <c r="AZ16" i="9" s="1"/>
  <c r="N16" i="6"/>
  <c r="M16" i="6"/>
  <c r="D16" i="8" s="1"/>
  <c r="L16" i="6"/>
  <c r="C16" i="8" s="1"/>
  <c r="F16" i="9" s="1"/>
  <c r="K16" i="6"/>
  <c r="S16" i="8" s="1"/>
  <c r="BP16" i="9" s="1"/>
  <c r="J16" i="6"/>
  <c r="H16" i="8" s="1"/>
  <c r="X16" i="9" s="1"/>
  <c r="I16" i="6"/>
  <c r="I16" i="8" s="1"/>
  <c r="AB16" i="9" s="1"/>
  <c r="H16" i="6"/>
  <c r="F16" i="8" s="1"/>
  <c r="P16" i="9" s="1"/>
  <c r="G16" i="6"/>
  <c r="G16" i="8" s="1"/>
  <c r="T16" i="9" s="1"/>
  <c r="F16" i="6"/>
  <c r="N16" i="8" s="1"/>
  <c r="AV16" i="9" s="1"/>
  <c r="E16" i="6"/>
  <c r="E16" i="8" s="1"/>
  <c r="L16" i="9" s="1"/>
  <c r="D16" i="6"/>
  <c r="M16" i="8" s="1"/>
  <c r="AR16" i="9" s="1"/>
  <c r="C16" i="6"/>
  <c r="R16" i="8" s="1"/>
  <c r="BL16" i="9" s="1"/>
  <c r="T15" i="6"/>
  <c r="L15" i="8" s="1"/>
  <c r="AN15" i="9" s="1"/>
  <c r="S15" i="6"/>
  <c r="Q15" i="8" s="1"/>
  <c r="BH15" i="9" s="1"/>
  <c r="R15" i="6"/>
  <c r="K15" i="8" s="1"/>
  <c r="AJ15" i="9" s="1"/>
  <c r="Q15" i="6"/>
  <c r="J15" i="8" s="1"/>
  <c r="AF15" i="9" s="1"/>
  <c r="P15" i="6"/>
  <c r="P15" i="8" s="1"/>
  <c r="BD15" i="9" s="1"/>
  <c r="O15" i="6"/>
  <c r="O15" i="8" s="1"/>
  <c r="AZ15" i="9" s="1"/>
  <c r="N15" i="6"/>
  <c r="M15" i="6"/>
  <c r="D15" i="8" s="1"/>
  <c r="L15" i="6"/>
  <c r="C15" i="8" s="1"/>
  <c r="F15" i="9" s="1"/>
  <c r="K15" i="6"/>
  <c r="S15" i="8" s="1"/>
  <c r="BP15" i="9" s="1"/>
  <c r="J15" i="6"/>
  <c r="H15" i="8" s="1"/>
  <c r="X15" i="9" s="1"/>
  <c r="I15" i="6"/>
  <c r="I15" i="8" s="1"/>
  <c r="AB15" i="9" s="1"/>
  <c r="H15" i="6"/>
  <c r="F15" i="8" s="1"/>
  <c r="P15" i="9" s="1"/>
  <c r="G15" i="6"/>
  <c r="G15" i="8" s="1"/>
  <c r="T15" i="9" s="1"/>
  <c r="F15" i="6"/>
  <c r="N15" i="8" s="1"/>
  <c r="AV15" i="9" s="1"/>
  <c r="E15" i="6"/>
  <c r="E15" i="8" s="1"/>
  <c r="L15" i="9" s="1"/>
  <c r="D15" i="6"/>
  <c r="M15" i="8" s="1"/>
  <c r="AR15" i="9" s="1"/>
  <c r="C15" i="6"/>
  <c r="R15" i="8" s="1"/>
  <c r="BL15" i="9" s="1"/>
  <c r="T14" i="6"/>
  <c r="L14" i="8" s="1"/>
  <c r="AN14" i="9" s="1"/>
  <c r="S14" i="6"/>
  <c r="Q14" i="8" s="1"/>
  <c r="BH14" i="9" s="1"/>
  <c r="R14" i="6"/>
  <c r="K14" i="8" s="1"/>
  <c r="AJ14" i="9" s="1"/>
  <c r="Q14" i="6"/>
  <c r="J14" i="8" s="1"/>
  <c r="AF14" i="9" s="1"/>
  <c r="P14" i="6"/>
  <c r="P14" i="8" s="1"/>
  <c r="BD14" i="9" s="1"/>
  <c r="O14" i="6"/>
  <c r="O14" i="8" s="1"/>
  <c r="AZ14" i="9" s="1"/>
  <c r="N14" i="6"/>
  <c r="M14" i="6"/>
  <c r="D14" i="8" s="1"/>
  <c r="L14" i="6"/>
  <c r="C14" i="8" s="1"/>
  <c r="F14" i="9" s="1"/>
  <c r="K14" i="6"/>
  <c r="S14" i="8" s="1"/>
  <c r="BP14" i="9" s="1"/>
  <c r="J14" i="6"/>
  <c r="H14" i="8" s="1"/>
  <c r="X14" i="9" s="1"/>
  <c r="I14" i="6"/>
  <c r="I14" i="8" s="1"/>
  <c r="AB14" i="9" s="1"/>
  <c r="H14" i="6"/>
  <c r="F14" i="8" s="1"/>
  <c r="P14" i="9" s="1"/>
  <c r="G14" i="6"/>
  <c r="G14" i="8" s="1"/>
  <c r="T14" i="9" s="1"/>
  <c r="F14" i="6"/>
  <c r="N14" i="8" s="1"/>
  <c r="AV14" i="9" s="1"/>
  <c r="E14" i="6"/>
  <c r="E14" i="8" s="1"/>
  <c r="L14" i="9" s="1"/>
  <c r="D14" i="6"/>
  <c r="M14" i="8" s="1"/>
  <c r="AR14" i="9" s="1"/>
  <c r="C14" i="6"/>
  <c r="R14" i="8" s="1"/>
  <c r="BL14" i="9" s="1"/>
  <c r="T13" i="6"/>
  <c r="L13" i="8" s="1"/>
  <c r="AN13" i="9" s="1"/>
  <c r="S13" i="6"/>
  <c r="Q13" i="8" s="1"/>
  <c r="BH13" i="9" s="1"/>
  <c r="R13" i="6"/>
  <c r="K13" i="8" s="1"/>
  <c r="AJ13" i="9" s="1"/>
  <c r="Q13" i="6"/>
  <c r="J13" i="8" s="1"/>
  <c r="AF13" i="9" s="1"/>
  <c r="P13" i="6"/>
  <c r="P13" i="8" s="1"/>
  <c r="BD13" i="9" s="1"/>
  <c r="O13" i="6"/>
  <c r="O13" i="8" s="1"/>
  <c r="AZ13" i="9" s="1"/>
  <c r="N13" i="6"/>
  <c r="M13" i="6"/>
  <c r="D13" i="8" s="1"/>
  <c r="L13" i="6"/>
  <c r="C13" i="8" s="1"/>
  <c r="F13" i="9" s="1"/>
  <c r="K13" i="6"/>
  <c r="S13" i="8" s="1"/>
  <c r="BP13" i="9" s="1"/>
  <c r="J13" i="6"/>
  <c r="H13" i="8" s="1"/>
  <c r="X13" i="9" s="1"/>
  <c r="I13" i="6"/>
  <c r="I13" i="8" s="1"/>
  <c r="AB13" i="9" s="1"/>
  <c r="H13" i="6"/>
  <c r="F13" i="8" s="1"/>
  <c r="P13" i="9" s="1"/>
  <c r="G13" i="6"/>
  <c r="G13" i="8" s="1"/>
  <c r="T13" i="9" s="1"/>
  <c r="F13" i="6"/>
  <c r="N13" i="8" s="1"/>
  <c r="AV13" i="9" s="1"/>
  <c r="E13" i="6"/>
  <c r="E13" i="8" s="1"/>
  <c r="L13" i="9" s="1"/>
  <c r="D13" i="6"/>
  <c r="M13" i="8" s="1"/>
  <c r="AR13" i="9" s="1"/>
  <c r="C13" i="6"/>
  <c r="R13" i="8" s="1"/>
  <c r="BL13" i="9" s="1"/>
  <c r="T12" i="6"/>
  <c r="L12" i="8" s="1"/>
  <c r="AN12" i="9" s="1"/>
  <c r="S12" i="6"/>
  <c r="Q12" i="8" s="1"/>
  <c r="BH12" i="9" s="1"/>
  <c r="R12" i="6"/>
  <c r="K12" i="8" s="1"/>
  <c r="AJ12" i="9" s="1"/>
  <c r="Q12" i="6"/>
  <c r="J12" i="8" s="1"/>
  <c r="AF12" i="9" s="1"/>
  <c r="P12" i="6"/>
  <c r="P12" i="8" s="1"/>
  <c r="BD12" i="9" s="1"/>
  <c r="O12" i="6"/>
  <c r="O12" i="8" s="1"/>
  <c r="AZ12" i="9" s="1"/>
  <c r="N12" i="6"/>
  <c r="M12" i="6"/>
  <c r="D12" i="8" s="1"/>
  <c r="L12" i="6"/>
  <c r="C12" i="8" s="1"/>
  <c r="F12" i="9" s="1"/>
  <c r="K12" i="6"/>
  <c r="S12" i="8" s="1"/>
  <c r="BP12" i="9" s="1"/>
  <c r="J12" i="6"/>
  <c r="H12" i="8" s="1"/>
  <c r="X12" i="9" s="1"/>
  <c r="I12" i="6"/>
  <c r="I12" i="8" s="1"/>
  <c r="AB12" i="9" s="1"/>
  <c r="H12" i="6"/>
  <c r="F12" i="8" s="1"/>
  <c r="P12" i="9" s="1"/>
  <c r="G12" i="6"/>
  <c r="G12" i="8" s="1"/>
  <c r="T12" i="9" s="1"/>
  <c r="F12" i="6"/>
  <c r="N12" i="8" s="1"/>
  <c r="AV12" i="9" s="1"/>
  <c r="E12" i="6"/>
  <c r="E12" i="8" s="1"/>
  <c r="L12" i="9" s="1"/>
  <c r="D12" i="6"/>
  <c r="M12" i="8" s="1"/>
  <c r="AR12" i="9" s="1"/>
  <c r="C12" i="6"/>
  <c r="R12" i="8" s="1"/>
  <c r="BL12" i="9" s="1"/>
  <c r="T11" i="6"/>
  <c r="L11" i="8" s="1"/>
  <c r="AN11" i="9" s="1"/>
  <c r="S11" i="6"/>
  <c r="Q11" i="8" s="1"/>
  <c r="BH11" i="9" s="1"/>
  <c r="R11" i="6"/>
  <c r="K11" i="8" s="1"/>
  <c r="AJ11" i="9" s="1"/>
  <c r="Q11" i="6"/>
  <c r="J11" i="8" s="1"/>
  <c r="AF11" i="9" s="1"/>
  <c r="P11" i="6"/>
  <c r="P11" i="8" s="1"/>
  <c r="BD11" i="9" s="1"/>
  <c r="O11" i="6"/>
  <c r="O11" i="8" s="1"/>
  <c r="AZ11" i="9" s="1"/>
  <c r="N11" i="6"/>
  <c r="M11" i="6"/>
  <c r="D11" i="8" s="1"/>
  <c r="L11" i="6"/>
  <c r="C11" i="8" s="1"/>
  <c r="F11" i="9" s="1"/>
  <c r="K11" i="6"/>
  <c r="S11" i="8" s="1"/>
  <c r="BP11" i="9" s="1"/>
  <c r="J11" i="6"/>
  <c r="H11" i="8" s="1"/>
  <c r="X11" i="9" s="1"/>
  <c r="I11" i="6"/>
  <c r="I11" i="8" s="1"/>
  <c r="AB11" i="9" s="1"/>
  <c r="H11" i="6"/>
  <c r="F11" i="8" s="1"/>
  <c r="P11" i="9" s="1"/>
  <c r="G11" i="6"/>
  <c r="G11" i="8" s="1"/>
  <c r="T11" i="9" s="1"/>
  <c r="F11" i="6"/>
  <c r="N11" i="8" s="1"/>
  <c r="AV11" i="9" s="1"/>
  <c r="E11" i="6"/>
  <c r="E11" i="8" s="1"/>
  <c r="L11" i="9" s="1"/>
  <c r="D11" i="6"/>
  <c r="M11" i="8" s="1"/>
  <c r="AR11" i="9" s="1"/>
  <c r="C11" i="6"/>
  <c r="R11" i="8" s="1"/>
  <c r="BL11" i="9" s="1"/>
  <c r="T10" i="6"/>
  <c r="L10" i="8" s="1"/>
  <c r="AN10" i="9" s="1"/>
  <c r="S10" i="6"/>
  <c r="Q10" i="8" s="1"/>
  <c r="BH10" i="9" s="1"/>
  <c r="R10" i="6"/>
  <c r="K10" i="8" s="1"/>
  <c r="AJ10" i="9" s="1"/>
  <c r="Q10" i="6"/>
  <c r="J10" i="8" s="1"/>
  <c r="AF10" i="9" s="1"/>
  <c r="P10" i="6"/>
  <c r="P10" i="8" s="1"/>
  <c r="BD10" i="9" s="1"/>
  <c r="O10" i="6"/>
  <c r="O10" i="8" s="1"/>
  <c r="AZ10" i="9" s="1"/>
  <c r="N10" i="6"/>
  <c r="M10" i="6"/>
  <c r="D10" i="8" s="1"/>
  <c r="L10" i="6"/>
  <c r="C10" i="8" s="1"/>
  <c r="F10" i="9" s="1"/>
  <c r="K10" i="6"/>
  <c r="S10" i="8" s="1"/>
  <c r="BP10" i="9" s="1"/>
  <c r="J10" i="6"/>
  <c r="H10" i="8" s="1"/>
  <c r="X10" i="9" s="1"/>
  <c r="I10" i="6"/>
  <c r="I10" i="8" s="1"/>
  <c r="AB10" i="9" s="1"/>
  <c r="H10" i="6"/>
  <c r="F10" i="8" s="1"/>
  <c r="P10" i="9" s="1"/>
  <c r="G10" i="6"/>
  <c r="G10" i="8" s="1"/>
  <c r="T10" i="9" s="1"/>
  <c r="F10" i="6"/>
  <c r="N10" i="8" s="1"/>
  <c r="AV10" i="9" s="1"/>
  <c r="E10" i="6"/>
  <c r="E10" i="8" s="1"/>
  <c r="L10" i="9" s="1"/>
  <c r="D10" i="6"/>
  <c r="M10" i="8" s="1"/>
  <c r="AR10" i="9" s="1"/>
  <c r="C10" i="6"/>
  <c r="R10" i="8" s="1"/>
  <c r="BL10" i="9" s="1"/>
  <c r="T9" i="6"/>
  <c r="S9" i="6"/>
  <c r="R9" i="6"/>
  <c r="Q9" i="6"/>
  <c r="P9" i="6"/>
  <c r="P31" i="6" s="1"/>
  <c r="P31" i="8" s="1"/>
  <c r="O9" i="6"/>
  <c r="O31" i="6" s="1"/>
  <c r="O31" i="8" s="1"/>
  <c r="N9" i="6"/>
  <c r="N31" i="6" s="1"/>
  <c r="M9" i="6"/>
  <c r="L9" i="6"/>
  <c r="L31" i="6" s="1"/>
  <c r="C31" i="8" s="1"/>
  <c r="K9" i="6"/>
  <c r="K31" i="6" s="1"/>
  <c r="S31" i="8" s="1"/>
  <c r="J9" i="6"/>
  <c r="I9" i="6"/>
  <c r="H9" i="6"/>
  <c r="G9" i="6"/>
  <c r="F9" i="6"/>
  <c r="F31" i="6" s="1"/>
  <c r="N31" i="8" s="1"/>
  <c r="E9" i="6"/>
  <c r="E31" i="6" s="1"/>
  <c r="E31" i="8" s="1"/>
  <c r="D9" i="6"/>
  <c r="C9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T6" i="6"/>
  <c r="S6" i="6"/>
  <c r="S30" i="6" s="1"/>
  <c r="Q30" i="8" s="1"/>
  <c r="R6" i="6"/>
  <c r="R30" i="6" s="1"/>
  <c r="K30" i="8" s="1"/>
  <c r="Q6" i="6"/>
  <c r="P6" i="6"/>
  <c r="O6" i="6"/>
  <c r="N6" i="6"/>
  <c r="N30" i="6" s="1"/>
  <c r="M6" i="6"/>
  <c r="L6" i="6"/>
  <c r="K6" i="6"/>
  <c r="K30" i="6" s="1"/>
  <c r="S30" i="8" s="1"/>
  <c r="J6" i="6"/>
  <c r="J30" i="6" s="1"/>
  <c r="H30" i="8" s="1"/>
  <c r="I6" i="6"/>
  <c r="I30" i="6" s="1"/>
  <c r="I30" i="8" s="1"/>
  <c r="H6" i="6"/>
  <c r="G6" i="6"/>
  <c r="F6" i="6"/>
  <c r="E6" i="6"/>
  <c r="D6" i="6"/>
  <c r="C6" i="6"/>
  <c r="T5" i="6"/>
  <c r="T29" i="6" s="1"/>
  <c r="L29" i="8" s="1"/>
  <c r="S5" i="6"/>
  <c r="R5" i="6"/>
  <c r="Q5" i="6"/>
  <c r="Q29" i="6" s="1"/>
  <c r="J29" i="8" s="1"/>
  <c r="P5" i="6"/>
  <c r="P29" i="6" s="1"/>
  <c r="P29" i="8" s="1"/>
  <c r="O5" i="6"/>
  <c r="O29" i="6" s="1"/>
  <c r="O29" i="8" s="1"/>
  <c r="N5" i="6"/>
  <c r="N29" i="6" s="1"/>
  <c r="M5" i="6"/>
  <c r="L5" i="6"/>
  <c r="K5" i="6"/>
  <c r="J5" i="6"/>
  <c r="I5" i="6"/>
  <c r="H5" i="6"/>
  <c r="H29" i="6" s="1"/>
  <c r="F29" i="8" s="1"/>
  <c r="G5" i="6"/>
  <c r="G29" i="6" s="1"/>
  <c r="G29" i="8" s="1"/>
  <c r="F5" i="6"/>
  <c r="E5" i="6"/>
  <c r="E29" i="6" s="1"/>
  <c r="E29" i="8" s="1"/>
  <c r="D5" i="6"/>
  <c r="C5" i="6"/>
  <c r="T4" i="6"/>
  <c r="S4" i="6"/>
  <c r="R4" i="6"/>
  <c r="Q4" i="6"/>
  <c r="P4" i="6"/>
  <c r="O4" i="6"/>
  <c r="N4" i="6"/>
  <c r="N28" i="6" s="1"/>
  <c r="M4" i="6"/>
  <c r="L4" i="6"/>
  <c r="K4" i="6"/>
  <c r="J4" i="6"/>
  <c r="I4" i="6"/>
  <c r="I28" i="6" s="1"/>
  <c r="I28" i="8" s="1"/>
  <c r="H4" i="6"/>
  <c r="G4" i="6"/>
  <c r="F4" i="6"/>
  <c r="F28" i="6" s="1"/>
  <c r="N28" i="8" s="1"/>
  <c r="E4" i="6"/>
  <c r="D4" i="6"/>
  <c r="C4" i="6"/>
  <c r="C28" i="6" s="1"/>
  <c r="R28" i="8" s="1"/>
  <c r="T3" i="6"/>
  <c r="S3" i="6"/>
  <c r="S27" i="6" s="1"/>
  <c r="Q27" i="8" s="1"/>
  <c r="R3" i="6"/>
  <c r="R27" i="6" s="1"/>
  <c r="K27" i="8" s="1"/>
  <c r="Q3" i="6"/>
  <c r="P3" i="6"/>
  <c r="O3" i="6"/>
  <c r="N3" i="6"/>
  <c r="N27" i="6" s="1"/>
  <c r="M3" i="6"/>
  <c r="L3" i="6"/>
  <c r="L27" i="6" s="1"/>
  <c r="C27" i="8" s="1"/>
  <c r="K3" i="6"/>
  <c r="J3" i="6"/>
  <c r="J27" i="6" s="1"/>
  <c r="H27" i="8" s="1"/>
  <c r="I3" i="6"/>
  <c r="H3" i="6"/>
  <c r="G3" i="6"/>
  <c r="G27" i="6" s="1"/>
  <c r="G27" i="8" s="1"/>
  <c r="F3" i="6"/>
  <c r="E3" i="6"/>
  <c r="D3" i="6"/>
  <c r="D27" i="6" s="1"/>
  <c r="M27" i="8" s="1"/>
  <c r="C3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E2" i="4"/>
  <c r="E26" i="4" s="1"/>
  <c r="F2" i="4"/>
  <c r="G2" i="4"/>
  <c r="G26" i="4" s="1"/>
  <c r="H2" i="4"/>
  <c r="I2" i="4"/>
  <c r="J2" i="4"/>
  <c r="J26" i="4" s="1"/>
  <c r="K2" i="4"/>
  <c r="K26" i="4" s="1"/>
  <c r="L2" i="4"/>
  <c r="L26" i="4" s="1"/>
  <c r="M2" i="4"/>
  <c r="M26" i="4" s="1"/>
  <c r="N2" i="4"/>
  <c r="N26" i="4" s="1"/>
  <c r="O2" i="4"/>
  <c r="O26" i="4" s="1"/>
  <c r="P2" i="4"/>
  <c r="Q2" i="4"/>
  <c r="R2" i="4"/>
  <c r="S2" i="4"/>
  <c r="S26" i="4" s="1"/>
  <c r="T2" i="4"/>
  <c r="T26" i="4" s="1"/>
  <c r="U2" i="4"/>
  <c r="U26" i="4" s="1"/>
  <c r="V2" i="4"/>
  <c r="V26" i="4" s="1"/>
  <c r="W2" i="4"/>
  <c r="W26" i="4" s="1"/>
  <c r="X2" i="4"/>
  <c r="X26" i="4" s="1"/>
  <c r="Y2" i="4"/>
  <c r="Y26" i="4" s="1"/>
  <c r="Z2" i="4"/>
  <c r="AA2" i="4"/>
  <c r="AA26" i="4" s="1"/>
  <c r="AB2" i="4"/>
  <c r="AB26" i="4" s="1"/>
  <c r="AC2" i="4"/>
  <c r="AC26" i="4" s="1"/>
  <c r="AD2" i="4"/>
  <c r="AE2" i="4"/>
  <c r="AE26" i="4" s="1"/>
  <c r="AF2" i="4"/>
  <c r="AG2" i="4"/>
  <c r="AG26" i="4" s="1"/>
  <c r="AH2" i="4"/>
  <c r="AH26" i="4" s="1"/>
  <c r="AI2" i="4"/>
  <c r="AI26" i="4" s="1"/>
  <c r="AJ2" i="4"/>
  <c r="AJ26" i="4" s="1"/>
  <c r="AK2" i="4"/>
  <c r="AK26" i="4" s="1"/>
  <c r="AL2" i="4"/>
  <c r="AL26" i="4" s="1"/>
  <c r="AM2" i="4"/>
  <c r="AM26" i="4" s="1"/>
  <c r="AN2" i="4"/>
  <c r="AN26" i="4" s="1"/>
  <c r="AO2" i="4"/>
  <c r="AP2" i="4"/>
  <c r="AP26" i="4" s="1"/>
  <c r="AQ2" i="4"/>
  <c r="AQ26" i="4" s="1"/>
  <c r="AR2" i="4"/>
  <c r="AR26" i="4" s="1"/>
  <c r="AS2" i="4"/>
  <c r="AS26" i="4" s="1"/>
  <c r="AT2" i="4"/>
  <c r="AT26" i="4" s="1"/>
  <c r="AU2" i="4"/>
  <c r="AU26" i="4" s="1"/>
  <c r="AV2" i="4"/>
  <c r="AV26" i="4" s="1"/>
  <c r="AW2" i="4"/>
  <c r="AW26" i="4" s="1"/>
  <c r="AX2" i="4"/>
  <c r="AX26" i="4" s="1"/>
  <c r="AY2" i="4"/>
  <c r="AY26" i="4" s="1"/>
  <c r="AZ2" i="4"/>
  <c r="BA2" i="4"/>
  <c r="BB2" i="4"/>
  <c r="BB26" i="4" s="1"/>
  <c r="BC2" i="4"/>
  <c r="BC26" i="4" s="1"/>
  <c r="BD2" i="4"/>
  <c r="BD26" i="4" s="1"/>
  <c r="BE2" i="4"/>
  <c r="BE26" i="4" s="1"/>
  <c r="BF2" i="4"/>
  <c r="BF26" i="4" s="1"/>
  <c r="BG2" i="4"/>
  <c r="BH2" i="4"/>
  <c r="BH26" i="4" s="1"/>
  <c r="BI2" i="4"/>
  <c r="BI26" i="4" s="1"/>
  <c r="BJ2" i="4"/>
  <c r="BJ26" i="4" s="1"/>
  <c r="BK2" i="4"/>
  <c r="BK26" i="4" s="1"/>
  <c r="BL2" i="4"/>
  <c r="BL26" i="4" s="1"/>
  <c r="BM2" i="4"/>
  <c r="BM26" i="4" s="1"/>
  <c r="BN2" i="4"/>
  <c r="BN26" i="4" s="1"/>
  <c r="BO2" i="4"/>
  <c r="BO26" i="4" s="1"/>
  <c r="BP2" i="4"/>
  <c r="BQ2" i="4"/>
  <c r="BQ26" i="4" s="1"/>
  <c r="BR2" i="4"/>
  <c r="BR26" i="4" s="1"/>
  <c r="BS2" i="4"/>
  <c r="BS26" i="4" s="1"/>
  <c r="BT2" i="4"/>
  <c r="BU2" i="4"/>
  <c r="BU26" i="4" s="1"/>
  <c r="BV2" i="4"/>
  <c r="BV26" i="4" s="1"/>
  <c r="BW2" i="4"/>
  <c r="BW26" i="4" s="1"/>
  <c r="BX2" i="4"/>
  <c r="BX26" i="4" s="1"/>
  <c r="BY2" i="4"/>
  <c r="BY26" i="4" s="1"/>
  <c r="BZ2" i="4"/>
  <c r="BZ26" i="4" s="1"/>
  <c r="CA2" i="4"/>
  <c r="CA26" i="4" s="1"/>
  <c r="E3" i="4"/>
  <c r="F3" i="4"/>
  <c r="F27" i="4" s="1"/>
  <c r="G3" i="4"/>
  <c r="G27" i="4" s="1"/>
  <c r="H3" i="4"/>
  <c r="H27" i="4" s="1"/>
  <c r="I3" i="4"/>
  <c r="I27" i="4" s="1"/>
  <c r="J3" i="4"/>
  <c r="J27" i="4" s="1"/>
  <c r="K3" i="4"/>
  <c r="K27" i="4" s="1"/>
  <c r="L3" i="4"/>
  <c r="L27" i="4" s="1"/>
  <c r="M3" i="4"/>
  <c r="M27" i="4" s="1"/>
  <c r="N3" i="4"/>
  <c r="N27" i="4" s="1"/>
  <c r="O3" i="4"/>
  <c r="O27" i="4" s="1"/>
  <c r="P3" i="4"/>
  <c r="P27" i="4" s="1"/>
  <c r="Q3" i="4"/>
  <c r="Q27" i="4" s="1"/>
  <c r="R3" i="4"/>
  <c r="R27" i="4" s="1"/>
  <c r="S3" i="4"/>
  <c r="S27" i="4" s="1"/>
  <c r="T3" i="4"/>
  <c r="T27" i="4" s="1"/>
  <c r="U3" i="4"/>
  <c r="V3" i="4"/>
  <c r="V27" i="4" s="1"/>
  <c r="W3" i="4"/>
  <c r="W27" i="4" s="1"/>
  <c r="X3" i="4"/>
  <c r="X27" i="4" s="1"/>
  <c r="Y3" i="4"/>
  <c r="Y27" i="4" s="1"/>
  <c r="Z3" i="4"/>
  <c r="Z27" i="4" s="1"/>
  <c r="AA3" i="4"/>
  <c r="AA27" i="4" s="1"/>
  <c r="AB3" i="4"/>
  <c r="AB27" i="4" s="1"/>
  <c r="AC3" i="4"/>
  <c r="AC27" i="4" s="1"/>
  <c r="AD3" i="4"/>
  <c r="AD27" i="4" s="1"/>
  <c r="AE3" i="4"/>
  <c r="AE27" i="4" s="1"/>
  <c r="AF3" i="4"/>
  <c r="AF27" i="4" s="1"/>
  <c r="AG3" i="4"/>
  <c r="AG27" i="4" s="1"/>
  <c r="AH3" i="4"/>
  <c r="AH27" i="4" s="1"/>
  <c r="AI3" i="4"/>
  <c r="AI27" i="4" s="1"/>
  <c r="AJ3" i="4"/>
  <c r="AJ27" i="4" s="1"/>
  <c r="AK3" i="4"/>
  <c r="AK27" i="4" s="1"/>
  <c r="AL3" i="4"/>
  <c r="AL27" i="4" s="1"/>
  <c r="AM3" i="4"/>
  <c r="AM27" i="4" s="1"/>
  <c r="AN3" i="4"/>
  <c r="AN27" i="4" s="1"/>
  <c r="AO3" i="4"/>
  <c r="AO27" i="4" s="1"/>
  <c r="AP3" i="4"/>
  <c r="AP27" i="4" s="1"/>
  <c r="AQ3" i="4"/>
  <c r="AQ27" i="4" s="1"/>
  <c r="AR3" i="4"/>
  <c r="AR27" i="4" s="1"/>
  <c r="AS3" i="4"/>
  <c r="AT3" i="4"/>
  <c r="AT27" i="4" s="1"/>
  <c r="AU3" i="4"/>
  <c r="AU27" i="4" s="1"/>
  <c r="AV3" i="4"/>
  <c r="AV27" i="4" s="1"/>
  <c r="AW3" i="4"/>
  <c r="AW27" i="4" s="1"/>
  <c r="AX3" i="4"/>
  <c r="AX27" i="4" s="1"/>
  <c r="AY3" i="4"/>
  <c r="AY27" i="4" s="1"/>
  <c r="AZ3" i="4"/>
  <c r="AZ27" i="4" s="1"/>
  <c r="BA3" i="4"/>
  <c r="BA27" i="4" s="1"/>
  <c r="BB3" i="4"/>
  <c r="BB27" i="4" s="1"/>
  <c r="BC3" i="4"/>
  <c r="BC27" i="4" s="1"/>
  <c r="BD3" i="4"/>
  <c r="BD27" i="4" s="1"/>
  <c r="BE3" i="4"/>
  <c r="BE27" i="4" s="1"/>
  <c r="BF3" i="4"/>
  <c r="BF27" i="4" s="1"/>
  <c r="BG3" i="4"/>
  <c r="BG27" i="4" s="1"/>
  <c r="BH3" i="4"/>
  <c r="BH27" i="4" s="1"/>
  <c r="BI3" i="4"/>
  <c r="BI27" i="4" s="1"/>
  <c r="BJ3" i="4"/>
  <c r="BJ27" i="4" s="1"/>
  <c r="BK3" i="4"/>
  <c r="BK27" i="4" s="1"/>
  <c r="BL3" i="4"/>
  <c r="BL27" i="4" s="1"/>
  <c r="BM3" i="4"/>
  <c r="BM27" i="4" s="1"/>
  <c r="BN3" i="4"/>
  <c r="BN27" i="4" s="1"/>
  <c r="BO3" i="4"/>
  <c r="BO27" i="4" s="1"/>
  <c r="BP3" i="4"/>
  <c r="BP27" i="4" s="1"/>
  <c r="BQ3" i="4"/>
  <c r="BQ27" i="4" s="1"/>
  <c r="BR3" i="4"/>
  <c r="BR27" i="4" s="1"/>
  <c r="BS3" i="4"/>
  <c r="BS27" i="4" s="1"/>
  <c r="BT3" i="4"/>
  <c r="BT27" i="4" s="1"/>
  <c r="BU3" i="4"/>
  <c r="BV3" i="4"/>
  <c r="BV27" i="4" s="1"/>
  <c r="BW3" i="4"/>
  <c r="BW27" i="4" s="1"/>
  <c r="BX3" i="4"/>
  <c r="BX27" i="4" s="1"/>
  <c r="BY3" i="4"/>
  <c r="BY27" i="4" s="1"/>
  <c r="BZ3" i="4"/>
  <c r="BZ27" i="4" s="1"/>
  <c r="CA3" i="4"/>
  <c r="CA27" i="4" s="1"/>
  <c r="E4" i="4"/>
  <c r="E28" i="4" s="1"/>
  <c r="F4" i="4"/>
  <c r="F28" i="4" s="1"/>
  <c r="G4" i="4"/>
  <c r="G28" i="4" s="1"/>
  <c r="H4" i="4"/>
  <c r="H28" i="4" s="1"/>
  <c r="I4" i="4"/>
  <c r="I28" i="4" s="1"/>
  <c r="J4" i="4"/>
  <c r="J28" i="4" s="1"/>
  <c r="K4" i="4"/>
  <c r="K28" i="4" s="1"/>
  <c r="L4" i="4"/>
  <c r="L28" i="4" s="1"/>
  <c r="M4" i="4"/>
  <c r="M28" i="4" s="1"/>
  <c r="N4" i="4"/>
  <c r="N28" i="4" s="1"/>
  <c r="O4" i="4"/>
  <c r="O28" i="4" s="1"/>
  <c r="P4" i="4"/>
  <c r="P28" i="4" s="1"/>
  <c r="Q4" i="4"/>
  <c r="Q28" i="4" s="1"/>
  <c r="R4" i="4"/>
  <c r="R28" i="4" s="1"/>
  <c r="S4" i="4"/>
  <c r="S28" i="4" s="1"/>
  <c r="T4" i="4"/>
  <c r="T28" i="4" s="1"/>
  <c r="U4" i="4"/>
  <c r="U28" i="4" s="1"/>
  <c r="V4" i="4"/>
  <c r="W4" i="4"/>
  <c r="W28" i="4" s="1"/>
  <c r="X4" i="4"/>
  <c r="X28" i="4" s="1"/>
  <c r="Y4" i="4"/>
  <c r="Y28" i="4" s="1"/>
  <c r="Z4" i="4"/>
  <c r="Z28" i="4" s="1"/>
  <c r="AA4" i="4"/>
  <c r="AA28" i="4" s="1"/>
  <c r="AB4" i="4"/>
  <c r="AB28" i="4" s="1"/>
  <c r="AC4" i="4"/>
  <c r="AC28" i="4" s="1"/>
  <c r="AD4" i="4"/>
  <c r="AD28" i="4" s="1"/>
  <c r="AE4" i="4"/>
  <c r="AE28" i="4" s="1"/>
  <c r="AF4" i="4"/>
  <c r="AF28" i="4" s="1"/>
  <c r="AG4" i="4"/>
  <c r="AG28" i="4" s="1"/>
  <c r="AH4" i="4"/>
  <c r="AH28" i="4" s="1"/>
  <c r="AI4" i="4"/>
  <c r="AI28" i="4" s="1"/>
  <c r="AJ4" i="4"/>
  <c r="AJ28" i="4" s="1"/>
  <c r="AK4" i="4"/>
  <c r="AK28" i="4" s="1"/>
  <c r="AL4" i="4"/>
  <c r="AL28" i="4" s="1"/>
  <c r="AM4" i="4"/>
  <c r="AM28" i="4" s="1"/>
  <c r="AN4" i="4"/>
  <c r="AN28" i="4" s="1"/>
  <c r="AO4" i="4"/>
  <c r="AO28" i="4" s="1"/>
  <c r="AP4" i="4"/>
  <c r="AP28" i="4" s="1"/>
  <c r="AQ4" i="4"/>
  <c r="AQ28" i="4" s="1"/>
  <c r="AR4" i="4"/>
  <c r="AR28" i="4" s="1"/>
  <c r="AS4" i="4"/>
  <c r="AS28" i="4" s="1"/>
  <c r="AT4" i="4"/>
  <c r="AT28" i="4" s="1"/>
  <c r="AU4" i="4"/>
  <c r="AU28" i="4" s="1"/>
  <c r="AV4" i="4"/>
  <c r="AV28" i="4" s="1"/>
  <c r="AW4" i="4"/>
  <c r="AW28" i="4" s="1"/>
  <c r="AX4" i="4"/>
  <c r="AX28" i="4" s="1"/>
  <c r="AY4" i="4"/>
  <c r="AY28" i="4" s="1"/>
  <c r="AZ4" i="4"/>
  <c r="BA4" i="4"/>
  <c r="BA28" i="4" s="1"/>
  <c r="BB4" i="4"/>
  <c r="BB28" i="4" s="1"/>
  <c r="BC4" i="4"/>
  <c r="BC28" i="4" s="1"/>
  <c r="BD4" i="4"/>
  <c r="BD28" i="4" s="1"/>
  <c r="BE4" i="4"/>
  <c r="BE28" i="4" s="1"/>
  <c r="BF4" i="4"/>
  <c r="BF28" i="4" s="1"/>
  <c r="BG4" i="4"/>
  <c r="BG28" i="4" s="1"/>
  <c r="BH4" i="4"/>
  <c r="BH28" i="4" s="1"/>
  <c r="BI4" i="4"/>
  <c r="BI28" i="4" s="1"/>
  <c r="BJ4" i="4"/>
  <c r="BJ28" i="4" s="1"/>
  <c r="BK4" i="4"/>
  <c r="BK28" i="4" s="1"/>
  <c r="BL4" i="4"/>
  <c r="BL28" i="4" s="1"/>
  <c r="BM4" i="4"/>
  <c r="BM28" i="4" s="1"/>
  <c r="BN4" i="4"/>
  <c r="BN28" i="4" s="1"/>
  <c r="BO4" i="4"/>
  <c r="BO28" i="4" s="1"/>
  <c r="BP4" i="4"/>
  <c r="BP28" i="4" s="1"/>
  <c r="BQ4" i="4"/>
  <c r="BQ28" i="4" s="1"/>
  <c r="BR4" i="4"/>
  <c r="BS4" i="4"/>
  <c r="BS28" i="4" s="1"/>
  <c r="BT4" i="4"/>
  <c r="BT28" i="4" s="1"/>
  <c r="BU4" i="4"/>
  <c r="BU28" i="4" s="1"/>
  <c r="BV4" i="4"/>
  <c r="BV28" i="4" s="1"/>
  <c r="BW4" i="4"/>
  <c r="BW28" i="4" s="1"/>
  <c r="BX4" i="4"/>
  <c r="BX28" i="4" s="1"/>
  <c r="BY4" i="4"/>
  <c r="BY28" i="4" s="1"/>
  <c r="BZ4" i="4"/>
  <c r="BZ28" i="4" s="1"/>
  <c r="CA4" i="4"/>
  <c r="CA28" i="4" s="1"/>
  <c r="E5" i="4"/>
  <c r="E29" i="4" s="1"/>
  <c r="F5" i="4"/>
  <c r="F29" i="4" s="1"/>
  <c r="G5" i="4"/>
  <c r="H5" i="4"/>
  <c r="H29" i="4" s="1"/>
  <c r="I5" i="4"/>
  <c r="I29" i="4" s="1"/>
  <c r="J5" i="4"/>
  <c r="J29" i="4" s="1"/>
  <c r="K5" i="4"/>
  <c r="K29" i="4" s="1"/>
  <c r="L5" i="4"/>
  <c r="L29" i="4" s="1"/>
  <c r="M5" i="4"/>
  <c r="M29" i="4" s="1"/>
  <c r="N5" i="4"/>
  <c r="N29" i="4" s="1"/>
  <c r="O5" i="4"/>
  <c r="O29" i="4" s="1"/>
  <c r="P5" i="4"/>
  <c r="P29" i="4" s="1"/>
  <c r="Q5" i="4"/>
  <c r="Q29" i="4" s="1"/>
  <c r="R5" i="4"/>
  <c r="R29" i="4" s="1"/>
  <c r="S5" i="4"/>
  <c r="S29" i="4" s="1"/>
  <c r="T5" i="4"/>
  <c r="T29" i="4" s="1"/>
  <c r="U5" i="4"/>
  <c r="U29" i="4" s="1"/>
  <c r="V5" i="4"/>
  <c r="V29" i="4" s="1"/>
  <c r="W5" i="4"/>
  <c r="W29" i="4" s="1"/>
  <c r="X5" i="4"/>
  <c r="X29" i="4" s="1"/>
  <c r="Y5" i="4"/>
  <c r="Y29" i="4" s="1"/>
  <c r="Z5" i="4"/>
  <c r="Z29" i="4" s="1"/>
  <c r="AA5" i="4"/>
  <c r="AA29" i="4" s="1"/>
  <c r="AB5" i="4"/>
  <c r="AB29" i="4" s="1"/>
  <c r="AC5" i="4"/>
  <c r="AC29" i="4" s="1"/>
  <c r="AD5" i="4"/>
  <c r="AD29" i="4" s="1"/>
  <c r="AE5" i="4"/>
  <c r="AE29" i="4" s="1"/>
  <c r="AF5" i="4"/>
  <c r="AF29" i="4" s="1"/>
  <c r="AG5" i="4"/>
  <c r="AG29" i="4" s="1"/>
  <c r="AH5" i="4"/>
  <c r="AH29" i="4" s="1"/>
  <c r="AI5" i="4"/>
  <c r="AI29" i="4" s="1"/>
  <c r="AJ5" i="4"/>
  <c r="AJ29" i="4" s="1"/>
  <c r="AK5" i="4"/>
  <c r="AK29" i="4" s="1"/>
  <c r="AL5" i="4"/>
  <c r="AL29" i="4" s="1"/>
  <c r="AM5" i="4"/>
  <c r="AM29" i="4" s="1"/>
  <c r="AN5" i="4"/>
  <c r="AN29" i="4" s="1"/>
  <c r="AO5" i="4"/>
  <c r="AO29" i="4" s="1"/>
  <c r="AP5" i="4"/>
  <c r="AP29" i="4" s="1"/>
  <c r="AQ5" i="4"/>
  <c r="AQ29" i="4" s="1"/>
  <c r="AR5" i="4"/>
  <c r="AR29" i="4" s="1"/>
  <c r="AS5" i="4"/>
  <c r="AS29" i="4" s="1"/>
  <c r="AT5" i="4"/>
  <c r="AT29" i="4" s="1"/>
  <c r="AU5" i="4"/>
  <c r="AV5" i="4"/>
  <c r="AV29" i="4" s="1"/>
  <c r="AW5" i="4"/>
  <c r="AW29" i="4" s="1"/>
  <c r="AX5" i="4"/>
  <c r="AX29" i="4" s="1"/>
  <c r="AY5" i="4"/>
  <c r="AY29" i="4" s="1"/>
  <c r="AZ5" i="4"/>
  <c r="AZ29" i="4" s="1"/>
  <c r="BA5" i="4"/>
  <c r="BA29" i="4" s="1"/>
  <c r="BB5" i="4"/>
  <c r="BB29" i="4" s="1"/>
  <c r="BC5" i="4"/>
  <c r="BC29" i="4" s="1"/>
  <c r="BD5" i="4"/>
  <c r="BD29" i="4" s="1"/>
  <c r="BE5" i="4"/>
  <c r="BE29" i="4" s="1"/>
  <c r="BF5" i="4"/>
  <c r="BF29" i="4" s="1"/>
  <c r="BG5" i="4"/>
  <c r="BG29" i="4" s="1"/>
  <c r="BH5" i="4"/>
  <c r="BH29" i="4" s="1"/>
  <c r="BI5" i="4"/>
  <c r="BI29" i="4" s="1"/>
  <c r="BJ5" i="4"/>
  <c r="BJ29" i="4" s="1"/>
  <c r="BK5" i="4"/>
  <c r="BK29" i="4" s="1"/>
  <c r="BL5" i="4"/>
  <c r="BL29" i="4" s="1"/>
  <c r="BM5" i="4"/>
  <c r="BM29" i="4" s="1"/>
  <c r="BN5" i="4"/>
  <c r="BN29" i="4" s="1"/>
  <c r="BO5" i="4"/>
  <c r="BO29" i="4" s="1"/>
  <c r="BP5" i="4"/>
  <c r="BP29" i="4" s="1"/>
  <c r="BQ5" i="4"/>
  <c r="BQ29" i="4" s="1"/>
  <c r="BR5" i="4"/>
  <c r="BR29" i="4" s="1"/>
  <c r="BS5" i="4"/>
  <c r="BS29" i="4" s="1"/>
  <c r="BT5" i="4"/>
  <c r="BT29" i="4" s="1"/>
  <c r="BU5" i="4"/>
  <c r="BU29" i="4" s="1"/>
  <c r="BV5" i="4"/>
  <c r="BV29" i="4" s="1"/>
  <c r="BW5" i="4"/>
  <c r="BW29" i="4" s="1"/>
  <c r="BX5" i="4"/>
  <c r="BX29" i="4" s="1"/>
  <c r="BY5" i="4"/>
  <c r="BY29" i="4" s="1"/>
  <c r="BZ5" i="4"/>
  <c r="BZ29" i="4" s="1"/>
  <c r="CA5" i="4"/>
  <c r="E6" i="4"/>
  <c r="E30" i="4" s="1"/>
  <c r="F6" i="4"/>
  <c r="F30" i="4" s="1"/>
  <c r="G6" i="4"/>
  <c r="G30" i="4" s="1"/>
  <c r="H6" i="4"/>
  <c r="H30" i="4" s="1"/>
  <c r="I6" i="4"/>
  <c r="I30" i="4" s="1"/>
  <c r="J6" i="4"/>
  <c r="J30" i="4" s="1"/>
  <c r="K6" i="4"/>
  <c r="K30" i="4" s="1"/>
  <c r="L6" i="4"/>
  <c r="L30" i="4" s="1"/>
  <c r="M6" i="4"/>
  <c r="M30" i="4" s="1"/>
  <c r="N6" i="4"/>
  <c r="N30" i="4" s="1"/>
  <c r="O6" i="4"/>
  <c r="O30" i="4" s="1"/>
  <c r="P6" i="4"/>
  <c r="P30" i="4" s="1"/>
  <c r="Q6" i="4"/>
  <c r="Q30" i="4" s="1"/>
  <c r="R6" i="4"/>
  <c r="R30" i="4" s="1"/>
  <c r="S6" i="4"/>
  <c r="S30" i="4" s="1"/>
  <c r="T6" i="4"/>
  <c r="T30" i="4" s="1"/>
  <c r="U6" i="4"/>
  <c r="U30" i="4" s="1"/>
  <c r="V6" i="4"/>
  <c r="V30" i="4" s="1"/>
  <c r="W6" i="4"/>
  <c r="W30" i="4" s="1"/>
  <c r="X6" i="4"/>
  <c r="Y6" i="4"/>
  <c r="Y30" i="4" s="1"/>
  <c r="Z6" i="4"/>
  <c r="Z30" i="4" s="1"/>
  <c r="AA6" i="4"/>
  <c r="AA30" i="4" s="1"/>
  <c r="AB6" i="4"/>
  <c r="AB30" i="4" s="1"/>
  <c r="AC6" i="4"/>
  <c r="AC30" i="4" s="1"/>
  <c r="AD6" i="4"/>
  <c r="AD30" i="4" s="1"/>
  <c r="AE6" i="4"/>
  <c r="AE30" i="4" s="1"/>
  <c r="AF6" i="4"/>
  <c r="AF30" i="4" s="1"/>
  <c r="AG6" i="4"/>
  <c r="AG30" i="4" s="1"/>
  <c r="AH6" i="4"/>
  <c r="AH30" i="4" s="1"/>
  <c r="AI6" i="4"/>
  <c r="AI30" i="4" s="1"/>
  <c r="AJ6" i="4"/>
  <c r="AJ30" i="4" s="1"/>
  <c r="AK6" i="4"/>
  <c r="AK30" i="4" s="1"/>
  <c r="AL6" i="4"/>
  <c r="AL30" i="4" s="1"/>
  <c r="AM6" i="4"/>
  <c r="AM30" i="4" s="1"/>
  <c r="AN6" i="4"/>
  <c r="AN30" i="4" s="1"/>
  <c r="AO6" i="4"/>
  <c r="AO30" i="4" s="1"/>
  <c r="AP6" i="4"/>
  <c r="AP30" i="4" s="1"/>
  <c r="AQ6" i="4"/>
  <c r="AQ30" i="4" s="1"/>
  <c r="AR6" i="4"/>
  <c r="AR30" i="4" s="1"/>
  <c r="AS6" i="4"/>
  <c r="AS30" i="4" s="1"/>
  <c r="AT6" i="4"/>
  <c r="AT30" i="4" s="1"/>
  <c r="AU6" i="4"/>
  <c r="AU30" i="4" s="1"/>
  <c r="AV6" i="4"/>
  <c r="AV30" i="4" s="1"/>
  <c r="AW6" i="4"/>
  <c r="AW30" i="4" s="1"/>
  <c r="AX6" i="4"/>
  <c r="AX30" i="4" s="1"/>
  <c r="AY6" i="4"/>
  <c r="AY30" i="4" s="1"/>
  <c r="AZ6" i="4"/>
  <c r="AZ30" i="4" s="1"/>
  <c r="BA6" i="4"/>
  <c r="BA30" i="4" s="1"/>
  <c r="BB6" i="4"/>
  <c r="BB30" i="4" s="1"/>
  <c r="BC6" i="4"/>
  <c r="BC30" i="4" s="1"/>
  <c r="BD6" i="4"/>
  <c r="BD30" i="4" s="1"/>
  <c r="BE6" i="4"/>
  <c r="BE30" i="4" s="1"/>
  <c r="BF6" i="4"/>
  <c r="BF30" i="4" s="1"/>
  <c r="BG6" i="4"/>
  <c r="BG30" i="4" s="1"/>
  <c r="BH6" i="4"/>
  <c r="BH30" i="4" s="1"/>
  <c r="BI6" i="4"/>
  <c r="BI30" i="4" s="1"/>
  <c r="BJ6" i="4"/>
  <c r="BJ30" i="4" s="1"/>
  <c r="BK6" i="4"/>
  <c r="BK30" i="4" s="1"/>
  <c r="BL6" i="4"/>
  <c r="BL30" i="4" s="1"/>
  <c r="BM6" i="4"/>
  <c r="BM30" i="4" s="1"/>
  <c r="BN6" i="4"/>
  <c r="BN30" i="4" s="1"/>
  <c r="BO6" i="4"/>
  <c r="BO30" i="4" s="1"/>
  <c r="BP6" i="4"/>
  <c r="BP30" i="4" s="1"/>
  <c r="BQ6" i="4"/>
  <c r="BQ30" i="4" s="1"/>
  <c r="BR6" i="4"/>
  <c r="BR30" i="4" s="1"/>
  <c r="BS6" i="4"/>
  <c r="BS30" i="4" s="1"/>
  <c r="BT6" i="4"/>
  <c r="BT30" i="4" s="1"/>
  <c r="BU6" i="4"/>
  <c r="BU30" i="4" s="1"/>
  <c r="BV6" i="4"/>
  <c r="BV30" i="4" s="1"/>
  <c r="BW6" i="4"/>
  <c r="BW30" i="4" s="1"/>
  <c r="BX6" i="4"/>
  <c r="BX30" i="4" s="1"/>
  <c r="BY6" i="4"/>
  <c r="BY30" i="4" s="1"/>
  <c r="BZ6" i="4"/>
  <c r="BZ30" i="4" s="1"/>
  <c r="CA6" i="4"/>
  <c r="CA30" i="4" s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E9" i="4"/>
  <c r="E31" i="4" s="1"/>
  <c r="F9" i="4"/>
  <c r="F31" i="4" s="1"/>
  <c r="G9" i="4"/>
  <c r="G31" i="4" s="1"/>
  <c r="H9" i="4"/>
  <c r="H31" i="4" s="1"/>
  <c r="I9" i="4"/>
  <c r="I31" i="4" s="1"/>
  <c r="J9" i="4"/>
  <c r="J31" i="4" s="1"/>
  <c r="K9" i="4"/>
  <c r="K31" i="4" s="1"/>
  <c r="L9" i="4"/>
  <c r="L31" i="4" s="1"/>
  <c r="M9" i="4"/>
  <c r="M31" i="4" s="1"/>
  <c r="N9" i="4"/>
  <c r="N31" i="4" s="1"/>
  <c r="O9" i="4"/>
  <c r="O31" i="4" s="1"/>
  <c r="P9" i="4"/>
  <c r="P31" i="4" s="1"/>
  <c r="Q9" i="4"/>
  <c r="Q31" i="4" s="1"/>
  <c r="R9" i="4"/>
  <c r="R31" i="4" s="1"/>
  <c r="S9" i="4"/>
  <c r="S31" i="4" s="1"/>
  <c r="T9" i="4"/>
  <c r="T31" i="4" s="1"/>
  <c r="U9" i="4"/>
  <c r="U31" i="4" s="1"/>
  <c r="V9" i="4"/>
  <c r="V31" i="4" s="1"/>
  <c r="W9" i="4"/>
  <c r="W31" i="4" s="1"/>
  <c r="X9" i="4"/>
  <c r="X31" i="4" s="1"/>
  <c r="Y9" i="4"/>
  <c r="Y31" i="4" s="1"/>
  <c r="Z9" i="4"/>
  <c r="Z31" i="4" s="1"/>
  <c r="AA9" i="4"/>
  <c r="AA31" i="4" s="1"/>
  <c r="AB9" i="4"/>
  <c r="AB31" i="4" s="1"/>
  <c r="AC9" i="4"/>
  <c r="AC31" i="4" s="1"/>
  <c r="AD9" i="4"/>
  <c r="AD31" i="4" s="1"/>
  <c r="AE9" i="4"/>
  <c r="AE31" i="4" s="1"/>
  <c r="AF9" i="4"/>
  <c r="AF31" i="4" s="1"/>
  <c r="AG9" i="4"/>
  <c r="AG31" i="4" s="1"/>
  <c r="AH9" i="4"/>
  <c r="AH31" i="4" s="1"/>
  <c r="AI9" i="4"/>
  <c r="AI31" i="4" s="1"/>
  <c r="AJ9" i="4"/>
  <c r="AJ31" i="4" s="1"/>
  <c r="AK9" i="4"/>
  <c r="AK31" i="4" s="1"/>
  <c r="AL9" i="4"/>
  <c r="AL31" i="4" s="1"/>
  <c r="AM9" i="4"/>
  <c r="AM31" i="4" s="1"/>
  <c r="AN9" i="4"/>
  <c r="AN31" i="4" s="1"/>
  <c r="AO9" i="4"/>
  <c r="AO31" i="4" s="1"/>
  <c r="AP9" i="4"/>
  <c r="AP31" i="4" s="1"/>
  <c r="AQ9" i="4"/>
  <c r="AQ31" i="4" s="1"/>
  <c r="AR9" i="4"/>
  <c r="AR31" i="4" s="1"/>
  <c r="AS9" i="4"/>
  <c r="AS31" i="4" s="1"/>
  <c r="AT9" i="4"/>
  <c r="AT31" i="4" s="1"/>
  <c r="AU9" i="4"/>
  <c r="AU31" i="4" s="1"/>
  <c r="AV9" i="4"/>
  <c r="AV31" i="4" s="1"/>
  <c r="AW9" i="4"/>
  <c r="AW31" i="4" s="1"/>
  <c r="AX9" i="4"/>
  <c r="AX31" i="4" s="1"/>
  <c r="AY9" i="4"/>
  <c r="AY31" i="4" s="1"/>
  <c r="AZ9" i="4"/>
  <c r="AZ31" i="4" s="1"/>
  <c r="BA9" i="4"/>
  <c r="BA31" i="4" s="1"/>
  <c r="BB9" i="4"/>
  <c r="BB31" i="4" s="1"/>
  <c r="BC9" i="4"/>
  <c r="BC31" i="4" s="1"/>
  <c r="BD9" i="4"/>
  <c r="BD31" i="4" s="1"/>
  <c r="BE9" i="4"/>
  <c r="BE31" i="4" s="1"/>
  <c r="BF9" i="4"/>
  <c r="BF31" i="4" s="1"/>
  <c r="BG9" i="4"/>
  <c r="BG31" i="4" s="1"/>
  <c r="BH9" i="4"/>
  <c r="BH31" i="4" s="1"/>
  <c r="BI9" i="4"/>
  <c r="BI31" i="4" s="1"/>
  <c r="BJ9" i="4"/>
  <c r="BJ31" i="4" s="1"/>
  <c r="BK9" i="4"/>
  <c r="BK31" i="4" s="1"/>
  <c r="BL9" i="4"/>
  <c r="BL31" i="4" s="1"/>
  <c r="BM9" i="4"/>
  <c r="BM31" i="4" s="1"/>
  <c r="BN9" i="4"/>
  <c r="BN31" i="4" s="1"/>
  <c r="BO9" i="4"/>
  <c r="BO31" i="4" s="1"/>
  <c r="BP9" i="4"/>
  <c r="BP31" i="4" s="1"/>
  <c r="BQ9" i="4"/>
  <c r="BQ31" i="4" s="1"/>
  <c r="BR9" i="4"/>
  <c r="BR31" i="4" s="1"/>
  <c r="BS9" i="4"/>
  <c r="BS31" i="4" s="1"/>
  <c r="BT9" i="4"/>
  <c r="BT31" i="4" s="1"/>
  <c r="BU9" i="4"/>
  <c r="BU31" i="4" s="1"/>
  <c r="BV9" i="4"/>
  <c r="BV31" i="4" s="1"/>
  <c r="BW9" i="4"/>
  <c r="BW31" i="4" s="1"/>
  <c r="BX9" i="4"/>
  <c r="BX31" i="4" s="1"/>
  <c r="BY9" i="4"/>
  <c r="BY31" i="4" s="1"/>
  <c r="BZ9" i="4"/>
  <c r="BZ31" i="4" s="1"/>
  <c r="CA9" i="4"/>
  <c r="CA31" i="4" s="1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D2" i="4"/>
  <c r="D3" i="4"/>
  <c r="D27" i="4" s="1"/>
  <c r="D4" i="4"/>
  <c r="D28" i="4" s="1"/>
  <c r="D5" i="4"/>
  <c r="D29" i="4" s="1"/>
  <c r="D6" i="4"/>
  <c r="D30" i="4" s="1"/>
  <c r="D7" i="4"/>
  <c r="D8" i="4"/>
  <c r="D9" i="4"/>
  <c r="D31" i="4" s="1"/>
  <c r="D10" i="4"/>
  <c r="D11" i="4"/>
  <c r="D12" i="4"/>
  <c r="D13" i="4"/>
  <c r="D14" i="4"/>
  <c r="D15" i="4"/>
  <c r="D16" i="4"/>
  <c r="D17" i="4"/>
  <c r="D18" i="4"/>
  <c r="D19" i="4"/>
  <c r="D20" i="4"/>
  <c r="D21" i="4"/>
  <c r="C31" i="4"/>
  <c r="B31" i="4"/>
  <c r="X30" i="4"/>
  <c r="C30" i="4"/>
  <c r="B30" i="4"/>
  <c r="CA29" i="4"/>
  <c r="AU29" i="4"/>
  <c r="G29" i="4"/>
  <c r="C29" i="4"/>
  <c r="B29" i="4"/>
  <c r="BR28" i="4"/>
  <c r="V28" i="4"/>
  <c r="C28" i="4"/>
  <c r="B28" i="4"/>
  <c r="BU27" i="4"/>
  <c r="AS27" i="4"/>
  <c r="U27" i="4"/>
  <c r="E27" i="4"/>
  <c r="C27" i="4"/>
  <c r="B27" i="4"/>
  <c r="BT26" i="4"/>
  <c r="AZ26" i="4"/>
  <c r="AF26" i="4"/>
  <c r="C26" i="4"/>
  <c r="B26" i="4"/>
  <c r="F32" i="1" a="1"/>
  <c r="F32" i="1" s="1"/>
  <c r="R32" i="1" a="1"/>
  <c r="R32" i="1" s="1"/>
  <c r="Z32" i="1" a="1"/>
  <c r="Z32" i="1" s="1"/>
  <c r="AZ32" i="1" a="1"/>
  <c r="AZ32" i="1" s="1"/>
  <c r="BP32" i="1" a="1"/>
  <c r="BP32" i="1" s="1"/>
  <c r="Q32" i="2" a="1"/>
  <c r="Q32" i="2" s="1"/>
  <c r="Z24" i="9" s="1"/>
  <c r="AO32" i="2" a="1"/>
  <c r="AO32" i="2" s="1"/>
  <c r="BB24" i="9" s="1"/>
  <c r="AZ32" i="2" a="1"/>
  <c r="AZ32" i="2" s="1"/>
  <c r="AD24" i="9" s="1"/>
  <c r="BG32" i="2" a="1"/>
  <c r="BG32" i="2" s="1"/>
  <c r="BF24" i="9" s="1"/>
  <c r="AM32" i="2" a="1"/>
  <c r="AM32" i="2" s="1"/>
  <c r="AX24" i="9" s="1"/>
  <c r="D32" i="2" a="1"/>
  <c r="D32" i="2" s="1"/>
  <c r="BJ24" i="9" s="1"/>
  <c r="F32" i="2" a="1"/>
  <c r="F32" i="2" s="1"/>
  <c r="AP24" i="9" s="1"/>
  <c r="I32" i="2" a="1"/>
  <c r="I32" i="2" s="1"/>
  <c r="AT24" i="9" s="1"/>
  <c r="BP32" i="2" a="1"/>
  <c r="BP32" i="2" s="1"/>
  <c r="AL24" i="9" s="1"/>
  <c r="BA32" i="2" a="1"/>
  <c r="BA32" i="2" s="1"/>
  <c r="AH24" i="9" s="1"/>
  <c r="AD32" i="2" a="1"/>
  <c r="AD32" i="2" s="1"/>
  <c r="D24" i="9" s="1"/>
  <c r="Z32" i="2" a="1"/>
  <c r="Z32" i="2" s="1"/>
  <c r="BN24" i="9" s="1"/>
  <c r="R32" i="2" a="1"/>
  <c r="R32" i="2" s="1"/>
  <c r="V24" i="9" s="1"/>
  <c r="P32" i="2" a="1"/>
  <c r="P32" i="2" s="1"/>
  <c r="N24" i="9" s="1"/>
  <c r="O32" i="2" a="1"/>
  <c r="O32" i="2" s="1"/>
  <c r="R24" i="9" s="1"/>
  <c r="H32" i="2" a="1"/>
  <c r="H32" i="2" s="1"/>
  <c r="J24" i="9" s="1"/>
  <c r="AL23" i="9"/>
  <c r="BG24" i="2" a="1"/>
  <c r="BG24" i="2" s="1"/>
  <c r="BF23" i="9" s="1"/>
  <c r="BA24" i="2" a="1"/>
  <c r="BA24" i="2" s="1"/>
  <c r="AH23" i="9" s="1"/>
  <c r="AZ24" i="2" a="1"/>
  <c r="AZ24" i="2" s="1"/>
  <c r="AD23" i="9" s="1"/>
  <c r="AO24" i="2" a="1"/>
  <c r="AO24" i="2" s="1"/>
  <c r="BB23" i="9" s="1"/>
  <c r="AM24" i="2" a="1"/>
  <c r="AM24" i="2" s="1"/>
  <c r="AX23" i="9" s="1"/>
  <c r="AD24" i="2" a="1"/>
  <c r="AD24" i="2" s="1"/>
  <c r="D23" i="9" s="1"/>
  <c r="Z24" i="2" a="1"/>
  <c r="Z24" i="2" s="1"/>
  <c r="BN23" i="9" s="1"/>
  <c r="R24" i="2" a="1"/>
  <c r="R24" i="2" s="1"/>
  <c r="V23" i="9" s="1"/>
  <c r="Q24" i="2" a="1"/>
  <c r="Q24" i="2" s="1"/>
  <c r="Z23" i="9" s="1"/>
  <c r="P24" i="2" a="1"/>
  <c r="P24" i="2" s="1"/>
  <c r="N23" i="9" s="1"/>
  <c r="O24" i="2" a="1"/>
  <c r="O24" i="2" s="1"/>
  <c r="R23" i="9" s="1"/>
  <c r="I24" i="2" a="1"/>
  <c r="I24" i="2" s="1"/>
  <c r="AT23" i="9" s="1"/>
  <c r="H24" i="2" a="1"/>
  <c r="H24" i="2" s="1"/>
  <c r="J23" i="9" s="1"/>
  <c r="F24" i="2" a="1"/>
  <c r="F24" i="2" s="1"/>
  <c r="AP23" i="9" s="1"/>
  <c r="D24" i="2" a="1"/>
  <c r="D24" i="2" s="1"/>
  <c r="BJ23" i="9" s="1"/>
  <c r="BG32" i="1" a="1"/>
  <c r="BG32" i="1" s="1"/>
  <c r="BA32" i="1" a="1"/>
  <c r="BA32" i="1" s="1"/>
  <c r="AO32" i="1" a="1"/>
  <c r="AO32" i="1" s="1"/>
  <c r="AM32" i="1" a="1"/>
  <c r="AM32" i="1" s="1"/>
  <c r="AD32" i="1" a="1"/>
  <c r="AD32" i="1" s="1"/>
  <c r="Q32" i="1" a="1"/>
  <c r="Q32" i="1" s="1"/>
  <c r="P32" i="1" a="1"/>
  <c r="P32" i="1" s="1"/>
  <c r="O32" i="1" a="1"/>
  <c r="O32" i="1" s="1"/>
  <c r="I32" i="1" a="1"/>
  <c r="I32" i="1" s="1"/>
  <c r="H32" i="1" a="1"/>
  <c r="H32" i="1" s="1"/>
  <c r="D32" i="1" a="1"/>
  <c r="D32" i="1" s="1"/>
  <c r="O32" i="4" l="1" a="1"/>
  <c r="O32" i="4" s="1"/>
  <c r="H24" i="6" a="1"/>
  <c r="H24" i="6" s="1"/>
  <c r="L24" i="6" a="1"/>
  <c r="L24" i="6" s="1"/>
  <c r="P24" i="6" a="1"/>
  <c r="P24" i="6" s="1"/>
  <c r="T24" i="6" a="1"/>
  <c r="T24" i="6" s="1"/>
  <c r="L24" i="8" s="1"/>
  <c r="AN23" i="9" s="1"/>
  <c r="C24" i="6" a="1"/>
  <c r="C24" i="6" s="1"/>
  <c r="R24" i="8" s="1"/>
  <c r="BL23" i="9" s="1"/>
  <c r="G24" i="6" a="1"/>
  <c r="G24" i="6" s="1"/>
  <c r="K24" i="6" a="1"/>
  <c r="K24" i="6" s="1"/>
  <c r="S24" i="8" s="1"/>
  <c r="BP23" i="9" s="1"/>
  <c r="S24" i="6" a="1"/>
  <c r="S24" i="6" s="1"/>
  <c r="Q24" i="8" s="1"/>
  <c r="BH23" i="9" s="1"/>
  <c r="BP24" i="4" a="1"/>
  <c r="BP24" i="4" s="1"/>
  <c r="H24" i="4" a="1"/>
  <c r="H24" i="4" s="1"/>
  <c r="BG26" i="4"/>
  <c r="BG32" i="4" s="1" a="1"/>
  <c r="BG32" i="4" s="1"/>
  <c r="BG24" i="4" a="1"/>
  <c r="BG24" i="4" s="1"/>
  <c r="D26" i="6"/>
  <c r="M26" i="8" s="1"/>
  <c r="D24" i="6" a="1"/>
  <c r="D24" i="6" s="1"/>
  <c r="P24" i="4" a="1"/>
  <c r="P24" i="4" s="1"/>
  <c r="AD26" i="4"/>
  <c r="AD32" i="4" s="1" a="1"/>
  <c r="AD32" i="4" s="1"/>
  <c r="AD24" i="4" a="1"/>
  <c r="AD24" i="4" s="1"/>
  <c r="Z24" i="4" a="1"/>
  <c r="Z24" i="4" s="1"/>
  <c r="R26" i="4"/>
  <c r="R24" i="4" a="1"/>
  <c r="R24" i="4" s="1"/>
  <c r="F26" i="4"/>
  <c r="F24" i="4" a="1"/>
  <c r="F24" i="4" s="1"/>
  <c r="E26" i="6"/>
  <c r="E26" i="8" s="1"/>
  <c r="E24" i="6" a="1"/>
  <c r="E24" i="6" s="1"/>
  <c r="E24" i="8" s="1"/>
  <c r="L23" i="9" s="1"/>
  <c r="I26" i="6"/>
  <c r="I26" i="8" s="1"/>
  <c r="I24" i="6" a="1"/>
  <c r="I24" i="6" s="1"/>
  <c r="M26" i="6"/>
  <c r="D26" i="8" s="1"/>
  <c r="M24" i="6" a="1"/>
  <c r="M24" i="6" s="1"/>
  <c r="D24" i="8" s="1"/>
  <c r="Q24" i="6" a="1"/>
  <c r="Q24" i="6" s="1"/>
  <c r="J24" i="8" s="1"/>
  <c r="AF23" i="9" s="1"/>
  <c r="O24" i="4" a="1"/>
  <c r="O24" i="4" s="1"/>
  <c r="AZ24" i="4" a="1"/>
  <c r="AZ24" i="4" s="1"/>
  <c r="O26" i="6"/>
  <c r="O26" i="8" s="1"/>
  <c r="O24" i="6" a="1"/>
  <c r="O24" i="6" s="1"/>
  <c r="O24" i="8" s="1"/>
  <c r="AZ23" i="9" s="1"/>
  <c r="H26" i="4"/>
  <c r="P26" i="4"/>
  <c r="P32" i="4" s="1" a="1"/>
  <c r="P32" i="4" s="1"/>
  <c r="BP26" i="4"/>
  <c r="BP32" i="4" s="1" a="1"/>
  <c r="BP32" i="4" s="1"/>
  <c r="D26" i="4"/>
  <c r="D32" i="4" s="1" a="1"/>
  <c r="D32" i="4" s="1"/>
  <c r="D24" i="4" a="1"/>
  <c r="D24" i="4" s="1"/>
  <c r="BA26" i="4"/>
  <c r="BA32" i="4" s="1" a="1"/>
  <c r="BA32" i="4" s="1"/>
  <c r="BA24" i="4" a="1"/>
  <c r="BA24" i="4" s="1"/>
  <c r="AO24" i="4" a="1"/>
  <c r="AO24" i="4" s="1"/>
  <c r="Q24" i="4" a="1"/>
  <c r="Q24" i="4" s="1"/>
  <c r="I24" i="4" a="1"/>
  <c r="I24" i="4" s="1"/>
  <c r="F24" i="6" a="1"/>
  <c r="F24" i="6" s="1"/>
  <c r="N24" i="8" s="1"/>
  <c r="AV23" i="9" s="1"/>
  <c r="J26" i="6"/>
  <c r="H26" i="8" s="1"/>
  <c r="J24" i="6" a="1"/>
  <c r="J24" i="6" s="1"/>
  <c r="N26" i="6"/>
  <c r="N24" i="6" a="1"/>
  <c r="N24" i="6" s="1"/>
  <c r="R26" i="6"/>
  <c r="K26" i="8" s="1"/>
  <c r="R24" i="6" a="1"/>
  <c r="R24" i="6" s="1"/>
  <c r="AM24" i="4" a="1"/>
  <c r="AM24" i="4" s="1"/>
  <c r="P9" i="8"/>
  <c r="BD9" i="9" s="1"/>
  <c r="O5" i="8"/>
  <c r="AZ5" i="9" s="1"/>
  <c r="I27" i="6"/>
  <c r="I27" i="8" s="1"/>
  <c r="I3" i="8"/>
  <c r="AB3" i="9" s="1"/>
  <c r="Q31" i="6"/>
  <c r="J31" i="8" s="1"/>
  <c r="J9" i="8"/>
  <c r="AF9" i="9" s="1"/>
  <c r="R4" i="8"/>
  <c r="BL4" i="9" s="1"/>
  <c r="K26" i="6"/>
  <c r="S26" i="8" s="1"/>
  <c r="S2" i="8"/>
  <c r="BP2" i="9" s="1"/>
  <c r="S26" i="6"/>
  <c r="Q26" i="8" s="1"/>
  <c r="Q2" i="8"/>
  <c r="BH2" i="9" s="1"/>
  <c r="M27" i="6"/>
  <c r="D27" i="8" s="1"/>
  <c r="D3" i="8"/>
  <c r="G28" i="6"/>
  <c r="G28" i="8" s="1"/>
  <c r="G4" i="8"/>
  <c r="T4" i="9" s="1"/>
  <c r="O30" i="6"/>
  <c r="O30" i="8" s="1"/>
  <c r="O6" i="8"/>
  <c r="AZ6" i="9" s="1"/>
  <c r="I7" i="8"/>
  <c r="AB7" i="9" s="1"/>
  <c r="L29" i="6"/>
  <c r="C29" i="8" s="1"/>
  <c r="C5" i="8"/>
  <c r="F5" i="9" s="1"/>
  <c r="C7" i="8"/>
  <c r="F7" i="9" s="1"/>
  <c r="H31" i="6"/>
  <c r="F31" i="8" s="1"/>
  <c r="F9" i="8"/>
  <c r="P9" i="9" s="1"/>
  <c r="T31" i="6"/>
  <c r="L31" i="8" s="1"/>
  <c r="L9" i="8"/>
  <c r="AN9" i="9" s="1"/>
  <c r="H2" i="8"/>
  <c r="X2" i="9" s="1"/>
  <c r="K2" i="8"/>
  <c r="AJ2" i="9" s="1"/>
  <c r="M3" i="8"/>
  <c r="AR3" i="9" s="1"/>
  <c r="N8" i="8"/>
  <c r="AV8" i="9" s="1"/>
  <c r="O7" i="8"/>
  <c r="AZ7" i="9" s="1"/>
  <c r="L26" i="6"/>
  <c r="C26" i="8" s="1"/>
  <c r="C2" i="8"/>
  <c r="F2" i="9" s="1"/>
  <c r="F27" i="6"/>
  <c r="N27" i="8" s="1"/>
  <c r="N3" i="8"/>
  <c r="AV3" i="9" s="1"/>
  <c r="P28" i="6"/>
  <c r="P28" i="8" s="1"/>
  <c r="P4" i="8"/>
  <c r="BD4" i="9" s="1"/>
  <c r="C8" i="8"/>
  <c r="F8" i="9" s="1"/>
  <c r="H3" i="8"/>
  <c r="X3" i="9" s="1"/>
  <c r="K3" i="8"/>
  <c r="AJ3" i="9" s="1"/>
  <c r="Q3" i="8"/>
  <c r="BH3" i="9" s="1"/>
  <c r="T26" i="6"/>
  <c r="L26" i="8" s="1"/>
  <c r="L2" i="8"/>
  <c r="AN2" i="9" s="1"/>
  <c r="D30" i="6"/>
  <c r="M30" i="8" s="1"/>
  <c r="M6" i="8"/>
  <c r="AR6" i="9" s="1"/>
  <c r="L30" i="6"/>
  <c r="C30" i="8" s="1"/>
  <c r="C6" i="8"/>
  <c r="F6" i="9" s="1"/>
  <c r="N7" i="8"/>
  <c r="AV7" i="9" s="1"/>
  <c r="M8" i="8"/>
  <c r="AR8" i="9" s="1"/>
  <c r="Q26" i="6"/>
  <c r="J26" i="8" s="1"/>
  <c r="J2" i="8"/>
  <c r="AF2" i="9" s="1"/>
  <c r="K27" i="6"/>
  <c r="S27" i="8" s="1"/>
  <c r="S3" i="8"/>
  <c r="BP3" i="9" s="1"/>
  <c r="Q28" i="6"/>
  <c r="J28" i="8" s="1"/>
  <c r="J4" i="8"/>
  <c r="AF4" i="9" s="1"/>
  <c r="E30" i="6"/>
  <c r="E30" i="8" s="1"/>
  <c r="E6" i="8"/>
  <c r="L6" i="9" s="1"/>
  <c r="M30" i="6"/>
  <c r="D30" i="8" s="1"/>
  <c r="D6" i="8"/>
  <c r="S7" i="8"/>
  <c r="BP7" i="9" s="1"/>
  <c r="Z26" i="4"/>
  <c r="Z32" i="4" s="1" a="1"/>
  <c r="Z32" i="4" s="1"/>
  <c r="H26" i="6"/>
  <c r="F26" i="8" s="1"/>
  <c r="F2" i="8"/>
  <c r="P2" i="9" s="1"/>
  <c r="P26" i="6"/>
  <c r="P26" i="8" s="1"/>
  <c r="P2" i="8"/>
  <c r="BD2" i="9" s="1"/>
  <c r="D28" i="6"/>
  <c r="M28" i="8" s="1"/>
  <c r="M4" i="8"/>
  <c r="AR4" i="9" s="1"/>
  <c r="L28" i="6"/>
  <c r="C28" i="8" s="1"/>
  <c r="C4" i="8"/>
  <c r="F4" i="9" s="1"/>
  <c r="T28" i="6"/>
  <c r="L28" i="8" s="1"/>
  <c r="L4" i="8"/>
  <c r="AN4" i="9" s="1"/>
  <c r="J29" i="6"/>
  <c r="H29" i="8" s="1"/>
  <c r="H5" i="8"/>
  <c r="X5" i="9" s="1"/>
  <c r="H30" i="6"/>
  <c r="F30" i="8" s="1"/>
  <c r="F6" i="8"/>
  <c r="P6" i="9" s="1"/>
  <c r="T30" i="6"/>
  <c r="L30" i="8" s="1"/>
  <c r="L6" i="8"/>
  <c r="AN6" i="9" s="1"/>
  <c r="H7" i="8"/>
  <c r="X7" i="9" s="1"/>
  <c r="K7" i="8"/>
  <c r="AJ7" i="9" s="1"/>
  <c r="J31" i="6"/>
  <c r="H31" i="8" s="1"/>
  <c r="H9" i="8"/>
  <c r="X9" i="9" s="1"/>
  <c r="C27" i="6"/>
  <c r="R27" i="8" s="1"/>
  <c r="R3" i="8"/>
  <c r="BL3" i="9" s="1"/>
  <c r="M28" i="6"/>
  <c r="D28" i="8" s="1"/>
  <c r="D4" i="8"/>
  <c r="C29" i="6"/>
  <c r="R29" i="8" s="1"/>
  <c r="R5" i="8"/>
  <c r="BL5" i="9" s="1"/>
  <c r="G7" i="8"/>
  <c r="T7" i="9" s="1"/>
  <c r="Q7" i="8"/>
  <c r="BH7" i="9" s="1"/>
  <c r="G31" i="6"/>
  <c r="G31" i="8" s="1"/>
  <c r="G9" i="8"/>
  <c r="T9" i="9" s="1"/>
  <c r="S31" i="6"/>
  <c r="Q31" i="8" s="1"/>
  <c r="Q9" i="8"/>
  <c r="BH9" i="9" s="1"/>
  <c r="O9" i="8"/>
  <c r="AZ9" i="9" s="1"/>
  <c r="N9" i="8"/>
  <c r="AV9" i="9" s="1"/>
  <c r="AZ28" i="4"/>
  <c r="AZ32" i="4" s="1" a="1"/>
  <c r="AZ32" i="4" s="1"/>
  <c r="P8" i="8"/>
  <c r="BD8" i="9" s="1"/>
  <c r="I4" i="8"/>
  <c r="AB4" i="9" s="1"/>
  <c r="I2" i="8"/>
  <c r="AB2" i="9" s="1"/>
  <c r="F8" i="8"/>
  <c r="P8" i="9" s="1"/>
  <c r="J8" i="8"/>
  <c r="AF8" i="9" s="1"/>
  <c r="L8" i="8"/>
  <c r="AN8" i="9" s="1"/>
  <c r="H28" i="6"/>
  <c r="F28" i="8" s="1"/>
  <c r="F4" i="8"/>
  <c r="P4" i="9" s="1"/>
  <c r="F29" i="6"/>
  <c r="N29" i="8" s="1"/>
  <c r="N5" i="8"/>
  <c r="AV5" i="9" s="1"/>
  <c r="R29" i="6"/>
  <c r="K29" i="8" s="1"/>
  <c r="K5" i="8"/>
  <c r="AJ5" i="9" s="1"/>
  <c r="P30" i="6"/>
  <c r="P30" i="8" s="1"/>
  <c r="P6" i="8"/>
  <c r="BD6" i="9" s="1"/>
  <c r="R31" i="6"/>
  <c r="K31" i="8" s="1"/>
  <c r="K9" i="8"/>
  <c r="AJ9" i="9" s="1"/>
  <c r="O27" i="6"/>
  <c r="O27" i="8" s="1"/>
  <c r="O3" i="8"/>
  <c r="AZ3" i="9" s="1"/>
  <c r="E28" i="6"/>
  <c r="E28" i="8" s="1"/>
  <c r="E4" i="8"/>
  <c r="L4" i="9" s="1"/>
  <c r="K29" i="6"/>
  <c r="S29" i="8" s="1"/>
  <c r="S5" i="8"/>
  <c r="BP5" i="9" s="1"/>
  <c r="S29" i="6"/>
  <c r="Q29" i="8" s="1"/>
  <c r="Q5" i="8"/>
  <c r="BH5" i="9" s="1"/>
  <c r="Q30" i="6"/>
  <c r="J30" i="8" s="1"/>
  <c r="J6" i="8"/>
  <c r="AF6" i="9" s="1"/>
  <c r="E8" i="8"/>
  <c r="L8" i="9" s="1"/>
  <c r="D8" i="8"/>
  <c r="C31" i="6"/>
  <c r="R31" i="8" s="1"/>
  <c r="R9" i="8"/>
  <c r="BL9" i="9" s="1"/>
  <c r="G5" i="8"/>
  <c r="T5" i="9" s="1"/>
  <c r="G3" i="8"/>
  <c r="T3" i="9" s="1"/>
  <c r="D2" i="8"/>
  <c r="M2" i="8"/>
  <c r="AR2" i="9" s="1"/>
  <c r="R7" i="8"/>
  <c r="BL7" i="9" s="1"/>
  <c r="I8" i="8"/>
  <c r="AB8" i="9" s="1"/>
  <c r="I6" i="8"/>
  <c r="AB6" i="9" s="1"/>
  <c r="E2" i="8"/>
  <c r="L2" i="9" s="1"/>
  <c r="S9" i="8"/>
  <c r="BP9" i="9" s="1"/>
  <c r="F26" i="6"/>
  <c r="N26" i="8" s="1"/>
  <c r="N2" i="8"/>
  <c r="AV2" i="9" s="1"/>
  <c r="H27" i="6"/>
  <c r="F27" i="8" s="1"/>
  <c r="F3" i="8"/>
  <c r="P3" i="9" s="1"/>
  <c r="P27" i="6"/>
  <c r="P27" i="8" s="1"/>
  <c r="P3" i="8"/>
  <c r="BD3" i="9" s="1"/>
  <c r="T27" i="6"/>
  <c r="L27" i="8" s="1"/>
  <c r="L3" i="8"/>
  <c r="AN3" i="9" s="1"/>
  <c r="J28" i="6"/>
  <c r="H28" i="8" s="1"/>
  <c r="H4" i="8"/>
  <c r="X4" i="9" s="1"/>
  <c r="R28" i="6"/>
  <c r="K28" i="8" s="1"/>
  <c r="K4" i="8"/>
  <c r="AJ4" i="9" s="1"/>
  <c r="D29" i="6"/>
  <c r="M29" i="8" s="1"/>
  <c r="M5" i="8"/>
  <c r="AR5" i="9" s="1"/>
  <c r="F30" i="6"/>
  <c r="N30" i="8" s="1"/>
  <c r="N6" i="8"/>
  <c r="AV6" i="9" s="1"/>
  <c r="F7" i="8"/>
  <c r="P7" i="9" s="1"/>
  <c r="P7" i="8"/>
  <c r="BD7" i="9" s="1"/>
  <c r="L7" i="8"/>
  <c r="AN7" i="9" s="1"/>
  <c r="H8" i="8"/>
  <c r="X8" i="9" s="1"/>
  <c r="K8" i="8"/>
  <c r="AJ8" i="9" s="1"/>
  <c r="D31" i="6"/>
  <c r="M31" i="8" s="1"/>
  <c r="M9" i="8"/>
  <c r="AR9" i="9" s="1"/>
  <c r="G8" i="8"/>
  <c r="T8" i="9" s="1"/>
  <c r="E5" i="8"/>
  <c r="L5" i="9" s="1"/>
  <c r="C9" i="8"/>
  <c r="F9" i="9" s="1"/>
  <c r="D7" i="8"/>
  <c r="F5" i="8"/>
  <c r="P5" i="9" s="1"/>
  <c r="J5" i="8"/>
  <c r="AF5" i="9" s="1"/>
  <c r="L5" i="8"/>
  <c r="AN5" i="9" s="1"/>
  <c r="M7" i="8"/>
  <c r="AR7" i="9" s="1"/>
  <c r="S6" i="8"/>
  <c r="BP6" i="9" s="1"/>
  <c r="C26" i="6"/>
  <c r="R26" i="8" s="1"/>
  <c r="R2" i="8"/>
  <c r="BL2" i="9" s="1"/>
  <c r="G26" i="6"/>
  <c r="G26" i="8" s="1"/>
  <c r="G2" i="8"/>
  <c r="T2" i="9" s="1"/>
  <c r="E27" i="6"/>
  <c r="E27" i="8" s="1"/>
  <c r="E3" i="8"/>
  <c r="L3" i="9" s="1"/>
  <c r="Q27" i="6"/>
  <c r="J27" i="8" s="1"/>
  <c r="J3" i="8"/>
  <c r="AF3" i="9" s="1"/>
  <c r="K28" i="6"/>
  <c r="S28" i="8" s="1"/>
  <c r="S4" i="8"/>
  <c r="BP4" i="9" s="1"/>
  <c r="O28" i="6"/>
  <c r="O28" i="8" s="1"/>
  <c r="O4" i="8"/>
  <c r="AZ4" i="9" s="1"/>
  <c r="S28" i="6"/>
  <c r="Q28" i="8" s="1"/>
  <c r="Q4" i="8"/>
  <c r="BH4" i="9" s="1"/>
  <c r="I29" i="6"/>
  <c r="I29" i="8" s="1"/>
  <c r="I5" i="8"/>
  <c r="AB5" i="9" s="1"/>
  <c r="M29" i="6"/>
  <c r="D29" i="8" s="1"/>
  <c r="D5" i="8"/>
  <c r="C30" i="6"/>
  <c r="R30" i="8" s="1"/>
  <c r="R6" i="8"/>
  <c r="BL6" i="9" s="1"/>
  <c r="G30" i="6"/>
  <c r="G30" i="8" s="1"/>
  <c r="G6" i="8"/>
  <c r="T6" i="9" s="1"/>
  <c r="E7" i="8"/>
  <c r="L7" i="9" s="1"/>
  <c r="J7" i="8"/>
  <c r="AF7" i="9" s="1"/>
  <c r="S8" i="8"/>
  <c r="BP8" i="9" s="1"/>
  <c r="O8" i="8"/>
  <c r="AZ8" i="9" s="1"/>
  <c r="Q8" i="8"/>
  <c r="BH8" i="9" s="1"/>
  <c r="I31" i="6"/>
  <c r="I31" i="8" s="1"/>
  <c r="I9" i="8"/>
  <c r="AB9" i="9" s="1"/>
  <c r="M31" i="6"/>
  <c r="D31" i="8" s="1"/>
  <c r="D9" i="8"/>
  <c r="E9" i="8"/>
  <c r="L9" i="9" s="1"/>
  <c r="P5" i="8"/>
  <c r="BD5" i="9" s="1"/>
  <c r="O2" i="8"/>
  <c r="AZ2" i="9" s="1"/>
  <c r="C3" i="8"/>
  <c r="H6" i="8"/>
  <c r="X6" i="9" s="1"/>
  <c r="K6" i="8"/>
  <c r="AJ6" i="9" s="1"/>
  <c r="N4" i="8"/>
  <c r="AV4" i="9" s="1"/>
  <c r="Q6" i="8"/>
  <c r="BH6" i="9" s="1"/>
  <c r="R8" i="8"/>
  <c r="BL8" i="9" s="1"/>
  <c r="K24" i="8"/>
  <c r="AJ23" i="9" s="1"/>
  <c r="P24" i="8"/>
  <c r="BD23" i="9" s="1"/>
  <c r="I24" i="8"/>
  <c r="AB23" i="9" s="1"/>
  <c r="H24" i="8"/>
  <c r="X23" i="9" s="1"/>
  <c r="C24" i="8"/>
  <c r="F23" i="9" s="1"/>
  <c r="G24" i="8"/>
  <c r="T23" i="9" s="1"/>
  <c r="M24" i="8"/>
  <c r="AR23" i="9" s="1"/>
  <c r="F24" i="8"/>
  <c r="P23" i="9" s="1"/>
  <c r="R32" i="4" a="1"/>
  <c r="R32" i="4" s="1"/>
  <c r="AM32" i="4" a="1"/>
  <c r="AM32" i="4" s="1"/>
  <c r="I26" i="4"/>
  <c r="I32" i="4" s="1" a="1"/>
  <c r="I32" i="4" s="1"/>
  <c r="Q26" i="4"/>
  <c r="Q32" i="4" s="1" a="1"/>
  <c r="Q32" i="4" s="1"/>
  <c r="AO26" i="4"/>
  <c r="AO32" i="4" s="1" a="1"/>
  <c r="AO32" i="4" s="1"/>
  <c r="H32" i="4" a="1"/>
  <c r="H32" i="4" s="1"/>
  <c r="F32" i="4" a="1"/>
  <c r="F32" i="4" s="1"/>
  <c r="E32" i="6" l="1" a="1"/>
  <c r="E32" i="6" s="1"/>
  <c r="E32" i="8" s="1"/>
  <c r="L24" i="9" s="1"/>
  <c r="F32" i="6" a="1"/>
  <c r="F32" i="6" s="1"/>
  <c r="N32" i="8" s="1"/>
  <c r="AV24" i="9" s="1"/>
  <c r="D32" i="6" a="1"/>
  <c r="D32" i="6" s="1"/>
  <c r="M32" i="8" s="1"/>
  <c r="AR24" i="9" s="1"/>
  <c r="H32" i="6" a="1"/>
  <c r="H32" i="6" s="1"/>
  <c r="F32" i="8" s="1"/>
  <c r="P24" i="9" s="1"/>
  <c r="C32" i="6" a="1"/>
  <c r="C32" i="6" s="1"/>
  <c r="R32" i="8" s="1"/>
  <c r="O32" i="6" a="1"/>
  <c r="O32" i="6" s="1"/>
  <c r="O32" i="8" s="1"/>
  <c r="AZ24" i="9" s="1"/>
  <c r="Q32" i="6" a="1"/>
  <c r="Q32" i="6" s="1"/>
  <c r="J32" i="8" s="1"/>
  <c r="AF24" i="9" s="1"/>
  <c r="J32" i="6" a="1"/>
  <c r="J32" i="6" s="1"/>
  <c r="H32" i="8" s="1"/>
  <c r="X24" i="9" s="1"/>
  <c r="K32" i="6" a="1"/>
  <c r="K32" i="6" s="1"/>
  <c r="S32" i="8" s="1"/>
  <c r="BP24" i="9" s="1"/>
  <c r="S32" i="6" a="1"/>
  <c r="S32" i="6" s="1"/>
  <c r="Q32" i="8" s="1"/>
  <c r="BH24" i="9" s="1"/>
  <c r="G32" i="6" a="1"/>
  <c r="G32" i="6" s="1"/>
  <c r="G32" i="8" s="1"/>
  <c r="T24" i="9" s="1"/>
  <c r="P32" i="6" a="1"/>
  <c r="P32" i="6" s="1"/>
  <c r="P32" i="8" s="1"/>
  <c r="BD24" i="9" s="1"/>
  <c r="I32" i="6" a="1"/>
  <c r="I32" i="6" s="1"/>
  <c r="I32" i="8" s="1"/>
  <c r="AB24" i="9" s="1"/>
  <c r="L32" i="6" a="1"/>
  <c r="L32" i="6" s="1"/>
  <c r="C32" i="8" s="1"/>
  <c r="F24" i="9" s="1"/>
  <c r="T32" i="6" a="1"/>
  <c r="T32" i="6" s="1"/>
  <c r="L32" i="8" s="1"/>
  <c r="AN24" i="9" s="1"/>
  <c r="R32" i="6" a="1"/>
  <c r="R32" i="6" s="1"/>
  <c r="K32" i="8" l="1"/>
  <c r="AJ24" i="9" s="1"/>
  <c r="BL24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<sst xmlns="http://schemas.openxmlformats.org/spreadsheetml/2006/main" count="1069" uniqueCount="222">
  <si>
    <t>arch</t>
  </si>
  <si>
    <t>circuit</t>
  </si>
  <si>
    <t>script_params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</si>
  <si>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</si>
  <si>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</si>
  <si>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</si>
  <si>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</si>
  <si>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</si>
  <si>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</si>
  <si>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</si>
  <si>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</si>
  <si>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</si>
  <si>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</si>
  <si>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</si>
  <si>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num_clb</t>
  </si>
  <si>
    <t>num_io</t>
  </si>
  <si>
    <t>num_memories</t>
  </si>
  <si>
    <t>num_mult</t>
  </si>
  <si>
    <t>vpr_status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</si>
  <si>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</si>
  <si>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</si>
  <si>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</si>
  <si>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</si>
  <si>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</si>
  <si>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</si>
  <si>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</si>
  <si>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</si>
  <si>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</si>
  <si>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</si>
  <si>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</si>
  <si>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</si>
  <si>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</si>
  <si>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</si>
  <si>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</si>
  <si>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</si>
  <si>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</si>
  <si>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</si>
  <si>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</si>
  <si>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</si>
  <si>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</si>
  <si>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</si>
  <si>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</si>
  <si>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</si>
  <si>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</si>
  <si>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</si>
  <si>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</si>
  <si>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</si>
  <si>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</si>
  <si>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</si>
  <si>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</si>
  <si>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</si>
  <si>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min_chan_width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</si>
  <si>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</si>
  <si>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</si>
  <si>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</si>
  <si>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</si>
  <si>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</si>
  <si>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</si>
  <si>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</si>
  <si>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</si>
  <si>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</si>
  <si>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</si>
  <si>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</si>
  <si>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</si>
  <si>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</si>
  <si>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</si>
  <si>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</si>
  <si>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</si>
  <si>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</si>
  <si>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</si>
  <si>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</si>
  <si>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</si>
  <si>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</si>
  <si>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</si>
  <si>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</si>
  <si>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</si>
  <si>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</si>
  <si>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</si>
  <si>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</si>
  <si>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 xml:space="preserve"> arch</t>
  </si>
  <si>
    <t xml:space="preserve">  circuit</t>
  </si>
  <si>
    <t xml:space="preserve">  script_params</t>
  </si>
  <si>
    <t xml:space="preserve">  vtr_flow_elapsed_time</t>
  </si>
  <si>
    <t xml:space="preserve">  error</t>
  </si>
  <si>
    <t xml:space="preserve">  max_odin_mem</t>
  </si>
  <si>
    <t xml:space="preserve">  abc_depth</t>
  </si>
  <si>
    <t xml:space="preserve">  abc_synth_time</t>
  </si>
  <si>
    <t xml:space="preserve">  abc_cec_time</t>
  </si>
  <si>
    <t xml:space="preserve">  abc_sec_time</t>
  </si>
  <si>
    <t xml:space="preserve">  max_abc_mem</t>
  </si>
  <si>
    <t xml:space="preserve">  ace_time</t>
  </si>
  <si>
    <t xml:space="preserve">  max_ace_mem</t>
  </si>
  <si>
    <t xml:space="preserve">  num_clb</t>
  </si>
  <si>
    <t xml:space="preserve">  num_io</t>
  </si>
  <si>
    <t xml:space="preserve">  num_memories</t>
  </si>
  <si>
    <t xml:space="preserve">  num_mult</t>
  </si>
  <si>
    <t xml:space="preserve">  vpr_status</t>
  </si>
  <si>
    <t xml:space="preserve">  vpr_revision</t>
  </si>
  <si>
    <t xml:space="preserve">  vpr_build_info</t>
  </si>
  <si>
    <t xml:space="preserve">  vpr_compiler</t>
  </si>
  <si>
    <t xml:space="preserve">  vpr_compiled</t>
  </si>
  <si>
    <t xml:space="preserve">  hostname</t>
  </si>
  <si>
    <t xml:space="preserve">  rundir</t>
  </si>
  <si>
    <t xml:space="preserve">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</si>
  <si>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</si>
  <si>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</si>
  <si>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</si>
  <si>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</si>
  <si>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</si>
  <si>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</si>
  <si>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</si>
  <si>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</si>
  <si>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</si>
  <si>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</si>
  <si>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</si>
  <si>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</si>
  <si>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</si>
  <si>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</si>
  <si>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</si>
  <si>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</si>
  <si>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</si>
  <si>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</si>
  <si>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</si>
  <si>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</si>
  <si>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</si>
  <si>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</si>
  <si>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</si>
  <si>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</si>
  <si>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</si>
  <si>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min_chan_width</t>
  </si>
  <si>
    <t xml:space="preserve">  routed_wirelength</t>
  </si>
  <si>
    <t xml:space="preserve">  min_chan_width_route_success_iteration</t>
  </si>
  <si>
    <t xml:space="preserve">  logic_block_area_total</t>
  </si>
  <si>
    <t xml:space="preserve">  logic_block_area_used</t>
  </si>
  <si>
    <t xml:space="preserve">  min_chan_width_routing_area_total</t>
  </si>
  <si>
    <t xml:space="preserve">  min_chan_width_routing_area_per_tile</t>
  </si>
  <si>
    <t xml:space="preserve">  min_chan_width_route_time</t>
  </si>
  <si>
    <t xml:space="preserve">  min_chan_width_total_timing_analysis_time</t>
  </si>
  <si>
    <t xml:space="preserve">  min_chan_width_total_sta_time</t>
  </si>
  <si>
    <t xml:space="preserve">  crit_path_routed_wirelength</t>
  </si>
  <si>
    <t xml:space="preserve">  crit_path_route_success_iteration</t>
  </si>
  <si>
    <t xml:space="preserve">  crit_path_total_nets_routed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</si>
  <si>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</si>
  <si>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</si>
  <si>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</si>
  <si>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</si>
  <si>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</si>
  <si>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</si>
  <si>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</si>
  <si>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</si>
  <si>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hold_WNS</t>
  </si>
  <si>
    <t xml:space="preserve">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</si>
  <si>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</si>
  <si>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</si>
  <si>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</si>
  <si>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</si>
  <si>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</si>
  <si>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</si>
  <si>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k6_frac_N10_frac_chain_mem32K_40nm.xml</t>
  </si>
  <si>
    <t xml:space="preserve">  common</t>
  </si>
  <si>
    <t xml:space="preserve">  </t>
  </si>
  <si>
    <t xml:space="preserve">  success</t>
  </si>
  <si>
    <t xml:space="preserve">  CASA44</t>
  </si>
  <si>
    <t xml:space="preserve">  /home/casauser/Desktop/Repos/sdamghan</t>
  </si>
  <si>
    <t xml:space="preserve">  clb</t>
  </si>
  <si>
    <t xml:space="preserve">  auto</t>
  </si>
  <si>
    <t xml:space="preserve">  io</t>
  </si>
  <si>
    <t xml:space="preserve">  mult_36</t>
  </si>
  <si>
    <t>GEOMEAN</t>
  </si>
  <si>
    <t>Benchmark
0</t>
  </si>
  <si>
    <t>VTR Flow
Elapsed Time
16</t>
  </si>
  <si>
    <t>Odin-II Time
11</t>
  </si>
  <si>
    <t>Logic Depth
3</t>
  </si>
  <si>
    <t>ABC Time
12</t>
  </si>
  <si>
    <t>CLBs
5</t>
  </si>
  <si>
    <t>IOs
4</t>
  </si>
  <si>
    <t>RAMs
7</t>
  </si>
  <si>
    <t>DSPs
6</t>
  </si>
  <si>
    <t>Peak Memory
17</t>
  </si>
  <si>
    <t>Netlist Primitives
1</t>
  </si>
  <si>
    <t>Clocks
2</t>
  </si>
  <si>
    <t>Pack Time
13</t>
  </si>
  <si>
    <t>Place Time
14</t>
  </si>
  <si>
    <t>Wmin
8</t>
  </si>
  <si>
    <t>Routed Wirelength
9</t>
  </si>
  <si>
    <t>Route Time
Find Wmin
15</t>
  </si>
  <si>
    <t>Routed CPD
10</t>
  </si>
  <si>
    <t>GEOMEAN (&gt;10K)</t>
  </si>
  <si>
    <t>SORT</t>
  </si>
  <si>
    <t>Column1</t>
  </si>
  <si>
    <t>Column2</t>
  </si>
  <si>
    <t xml:space="preserve">  LU32PEEng</t>
  </si>
  <si>
    <t xml:space="preserve">  stereovision2</t>
  </si>
  <si>
    <t xml:space="preserve">  LU8PEEng</t>
  </si>
  <si>
    <t xml:space="preserve">  bgm</t>
  </si>
  <si>
    <t xml:space="preserve">  stereovision0</t>
  </si>
  <si>
    <t xml:space="preserve">  stereovision1</t>
  </si>
  <si>
    <t xml:space="preserve">  arm_core</t>
  </si>
  <si>
    <t xml:space="preserve">  blob_merge</t>
  </si>
  <si>
    <t xml:space="preserve">  or1200</t>
  </si>
  <si>
    <t xml:space="preserve">  mkDelayWorker32B</t>
  </si>
  <si>
    <t xml:space="preserve">  raygentop</t>
  </si>
  <si>
    <t xml:space="preserve">  mkSMAdapter4B</t>
  </si>
  <si>
    <t xml:space="preserve">  sha</t>
  </si>
  <si>
    <t xml:space="preserve">  boundtop</t>
  </si>
  <si>
    <t xml:space="preserve">  mkPktMerge</t>
  </si>
  <si>
    <t xml:space="preserve">  spree</t>
  </si>
  <si>
    <t xml:space="preserve">  diffeq1</t>
  </si>
  <si>
    <t xml:space="preserve">  diffeq2</t>
  </si>
  <si>
    <t xml:space="preserve">  ch_intrinsics</t>
  </si>
  <si>
    <t xml:space="preserve">  stereovision3</t>
  </si>
  <si>
    <t>X</t>
  </si>
  <si>
    <t xml:space="preserve">  v8.0.0-rc2-4609-g18c329690-dirty</t>
  </si>
  <si>
    <t xml:space="preserve">  Release VTR_ASSERT_LEVEL=2</t>
  </si>
  <si>
    <t xml:space="preserve">  GNU 9.3.0 on Linux-5.11.0-36-generic x86_64</t>
  </si>
  <si>
    <t xml:space="preserve">  2021-09-28T14:39:25</t>
  </si>
  <si>
    <t xml:space="preserve">  memory</t>
  </si>
  <si>
    <t>yosys_synth_time</t>
  </si>
  <si>
    <t xml:space="preserve">  max_yosys_mem</t>
  </si>
  <si>
    <t xml:space="preserve">  mcml</t>
  </si>
  <si>
    <t xml:space="preserve">  synth_time</t>
  </si>
  <si>
    <t>Synth Time
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</si>
</sst>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11" fontId="0" fillId="0" borderId="0" xfId="0" applyNumberFormat="1"/>
    <xf numFmtId="0" fontId="0" fillId="33" borderId="0" xfId="0" applyFill="1"/>
    <xf numFmtId="2" fontId="0" fillId="33" borderId="0" xfId="0" applyNumberFormat="1" applyFill="1"/>
    <xf numFmtId="0" fontId="0" fillId="34" borderId="0" xfId="0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0" fillId="35" borderId="10" xfId="0" applyFill="1" applyBorder="1"/>
    <xf numFmtId="0" fontId="0" fillId="35" borderId="11" xfId="0" applyFill="1" applyBorder="1"/>
    <xf numFmtId="0" fontId="0" fillId="0" borderId="10" xfId="0" applyBorder="1"/>
    <xf numFmtId="4" fontId="0" fillId="0" borderId="0" xfId="0" applyNumberFormat="1"/>
    <xf numFmtId="4" fontId="0" fillId="33" borderId="0" xfId="0" applyNumberFormat="1" applyFill="1"/>
    <xf numFmtId="4" fontId="0" fillId="34" borderId="0" xfId="0" applyNumberFormat="1" applyFill="1" applyAlignment="1">
      <alignment horizontal="center" vertical="center"/>
    </xf>
    <xf numFmtId="4" fontId="0" fillId="34" borderId="0" xfId="0" applyNumberFormat="1" applyFill="1" applyAlignment="1">
      <alignment horizontal="center" vertical="center" wrapText="1"/>
    </xf>
    <xf numFmtId="4" fontId="0" fillId="35" borderId="10" xfId="0" applyNumberFormat="1" applyFill="1" applyBorder="1"/>
    <xf numFmtId="4" fontId="0" fillId="35" borderId="11" xfId="0" applyNumberFormat="1" applyFill="1" applyBorder="1"/>
    <xf numFmtId="4" fontId="0" fillId="0" borderId="10" xfId="0" applyNumberFormat="1" applyBorder="1"/>
    <xf numFmtId="4" fontId="0" fillId="36" borderId="0" xfId="0" applyNumberFormat="1" applyFill="1"/>
    <xf numFmtId="4" fontId="0" fillId="37" borderId="0" xfId="0" applyNumberFormat="1" applyFill="1" applyAlignment="1">
      <alignment horizontal="center" vertical="center" wrapText="1"/>
    </xf>
    <xf numFmtId="4" fontId="0" fillId="37" borderId="0" xfId="0" applyNumberFormat="1" applyFill="1"/>
    <xf numFmtId="1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2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CD22" totalsRowShown="0">
  <autoFilter ref="A1:CD22" xr:uid="{00000000-0009-0000-0100-000002000000}"/>
  <sortState xmlns:xlrd2="http://schemas.microsoft.com/office/spreadsheetml/2017/richdata2" ref="A2:CD22">
    <sortCondition descending="1" ref="CD1:CD22"/>
  </sortState>
  <tableColumns count="82">
    <tableColumn id="1" xr3:uid="{00000000-0010-0000-0000-000001000000}" name="arch"/>
    <tableColumn id="2" xr3:uid="{00000000-0010-0000-0000-000002000000}" name="circuit"/>
    <tableColumn id="3" xr3:uid="{00000000-0010-0000-0000-000003000000}" name="script_params"/>
    <tableColumn id="4" xr3:uid="{00000000-0010-0000-0000-000004000000}" name="vtr_flow_elapsed_time"/>
    <tableColumn id="5" xr3:uid="{00000000-0010-0000-0000-000005000000}" name="error"/>
    <tableColumn id="6" xr3:uid="{00000000-0010-0000-0000-000006000000}" name="odin_synth_time"/>
    <tableColumn id="7" xr3:uid="{00000000-0010-0000-0000-000007000000}" name="max_odin_mem"/>
    <tableColumn id="8" xr3:uid="{00000000-0010-0000-0000-000008000000}" name="abc_depth"/>
    <tableColumn id="9" xr3:uid="{00000000-0010-0000-0000-000009000000}" name="abc_synth_time"/>
    <tableColumn id="10" xr3:uid="{00000000-0010-0000-0000-00000A000000}" name="abc_cec_time"/>
    <tableColumn id="11" xr3:uid="{00000000-0010-0000-0000-00000B000000}" name="abc_sec_time"/>
    <tableColumn id="12" xr3:uid="{00000000-0010-0000-0000-00000C000000}" name="max_abc_mem"/>
    <tableColumn id="13" xr3:uid="{00000000-0010-0000-0000-00000D000000}" name="ace_time"/>
    <tableColumn id="14" xr3:uid="{00000000-0010-0000-0000-00000E000000}" name="max_ace_mem"/>
    <tableColumn id="15" xr3:uid="{00000000-0010-0000-0000-00000F000000}" name="num_clb"/>
    <tableColumn id="16" xr3:uid="{00000000-0010-0000-0000-000010000000}" name="num_io"/>
    <tableColumn id="17" xr3:uid="{00000000-0010-0000-0000-000011000000}" name="num_memories"/>
    <tableColumn id="18" xr3:uid="{00000000-0010-0000-0000-000012000000}" name="num_mult"/>
    <tableColumn id="19" xr3:uid="{00000000-0010-0000-0000-000013000000}" name="vpr_status"/>
    <tableColumn id="20" xr3:uid="{00000000-0010-0000-0000-000014000000}" name="vpr_revision"/>
    <tableColumn id="21" xr3:uid="{00000000-0010-0000-0000-000015000000}" name="vpr_build_info"/>
    <tableColumn id="22" xr3:uid="{00000000-0010-0000-0000-000016000000}" name="vpr_compiler"/>
    <tableColumn id="23" xr3:uid="{00000000-0010-0000-0000-000017000000}" name="vpr_compiled"/>
    <tableColumn id="24" xr3:uid="{00000000-0010-0000-0000-000018000000}" name="hostname"/>
    <tableColumn id="25" xr3:uid="{00000000-0010-0000-0000-000019000000}" name="rundir"/>
    <tableColumn id="26" xr3:uid="{00000000-0010-0000-0000-00001A000000}" name="max_vpr_mem"/>
    <tableColumn id="27" xr3:uid="{00000000-0010-0000-0000-00001B000000}" name="num_primary_inputs"/>
    <tableColumn id="28" xr3:uid="{00000000-0010-0000-0000-00001C000000}" name="num_primary_outputs"/>
    <tableColumn id="29" xr3:uid="{00000000-0010-0000-0000-00001D000000}" name="num_pre_packed_nets"/>
    <tableColumn id="30" xr3:uid="{00000000-0010-0000-0000-00001E000000}" name="num_pre_packed_blocks"/>
    <tableColumn id="31" xr3:uid="{00000000-0010-0000-0000-00001F000000}" name="num_netlist_clocks"/>
    <tableColumn id="32" xr3:uid="{00000000-0010-0000-0000-000020000000}" name="num_post_packed_nets"/>
    <tableColumn id="33" xr3:uid="{00000000-0010-0000-0000-000021000000}" name="num_post_packed_blocks"/>
    <tableColumn id="34" xr3:uid="{00000000-0010-0000-0000-000022000000}" name="device_width"/>
    <tableColumn id="35" xr3:uid="{00000000-0010-0000-0000-000023000000}" name="device_height"/>
    <tableColumn id="36" xr3:uid="{00000000-0010-0000-0000-000024000000}" name="device_grid_tiles"/>
    <tableColumn id="37" xr3:uid="{00000000-0010-0000-0000-000025000000}" name="device_limiting_resources"/>
    <tableColumn id="38" xr3:uid="{00000000-0010-0000-0000-000026000000}" name="device_name"/>
    <tableColumn id="39" xr3:uid="{00000000-0010-0000-0000-000027000000}" name="pack_time"/>
    <tableColumn id="40" xr3:uid="{00000000-0010-0000-0000-000028000000}" name="placed_wirelength_est"/>
    <tableColumn id="41" xr3:uid="{00000000-0010-0000-0000-000029000000}" name="place_time"/>
    <tableColumn id="42" xr3:uid="{00000000-0010-0000-0000-00002A000000}" name="place_quench_time"/>
    <tableColumn id="43" xr3:uid="{00000000-0010-0000-0000-00002B000000}" name="placed_CPD_est"/>
    <tableColumn id="44" xr3:uid="{00000000-0010-0000-0000-00002C000000}" name="placed_setup_TNS_est"/>
    <tableColumn id="45" xr3:uid="{00000000-0010-0000-0000-00002D000000}" name="placed_setup_WNS_est"/>
    <tableColumn id="46" xr3:uid="{00000000-0010-0000-0000-00002E000000}" name="placed_geomean_nonvirtual_intradomain_critical_path_delay_est"/>
    <tableColumn id="47" xr3:uid="{00000000-0010-0000-0000-00002F000000}" name="place_delay_matrix_lookup_time"/>
    <tableColumn id="48" xr3:uid="{00000000-0010-0000-0000-000030000000}" name="place_quench_timing_analysis_time"/>
    <tableColumn id="49" xr3:uid="{00000000-0010-0000-0000-000031000000}" name="place_quench_sta_time"/>
    <tableColumn id="50" xr3:uid="{00000000-0010-0000-0000-000032000000}" name="place_total_timing_analysis_time"/>
    <tableColumn id="51" xr3:uid="{00000000-0010-0000-0000-000033000000}" name="place_total_sta_time"/>
    <tableColumn id="52" xr3:uid="{00000000-0010-0000-0000-000034000000}" name="min_chan_width"/>
    <tableColumn id="53" xr3:uid="{00000000-0010-0000-0000-000035000000}" name="routed_wirelength"/>
    <tableColumn id="54" xr3:uid="{00000000-0010-0000-0000-000036000000}" name="min_chan_width_route_success_iteration"/>
    <tableColumn id="55" xr3:uid="{00000000-0010-0000-0000-000037000000}" name="logic_block_area_total" dataDxfId="111"/>
    <tableColumn id="56" xr3:uid="{00000000-0010-0000-0000-000038000000}" name="logic_block_area_used" dataDxfId="110"/>
    <tableColumn id="57" xr3:uid="{00000000-0010-0000-0000-000039000000}" name="min_chan_width_routing_area_total" dataDxfId="109"/>
    <tableColumn id="58" xr3:uid="{00000000-0010-0000-0000-00003A000000}" name="min_chan_width_routing_area_per_tile"/>
    <tableColumn id="59" xr3:uid="{00000000-0010-0000-0000-00003B000000}" name="min_chan_width_route_time"/>
    <tableColumn id="60" xr3:uid="{00000000-0010-0000-0000-00003C000000}" name="min_chan_width_total_timing_analysis_time"/>
    <tableColumn id="61" xr3:uid="{00000000-0010-0000-0000-00003D000000}" name="min_chan_width_total_sta_time"/>
    <tableColumn id="62" xr3:uid="{00000000-0010-0000-0000-00003E000000}" name="crit_path_routed_wirelength"/>
    <tableColumn id="63" xr3:uid="{00000000-0010-0000-0000-00003F000000}" name="crit_path_route_success_iteration"/>
    <tableColumn id="64" xr3:uid="{00000000-0010-0000-0000-000040000000}" name="crit_path_total_nets_routed"/>
    <tableColumn id="65" xr3:uid="{00000000-0010-0000-0000-000041000000}" name="crit_path_total_connections_routed"/>
    <tableColumn id="66" xr3:uid="{00000000-0010-0000-0000-000042000000}" name="crit_path_total_heap_pushes"/>
    <tableColumn id="67" xr3:uid="{00000000-0010-0000-0000-000043000000}" name="crit_path_total_heap_pops"/>
    <tableColumn id="68" xr3:uid="{00000000-0010-0000-0000-000044000000}" name="critical_path_delay"/>
    <tableColumn id="69" xr3:uid="{00000000-0010-0000-0000-000045000000}" name="geomean_nonvirtual_intradomain_critical_path_delay"/>
    <tableColumn id="70" xr3:uid="{00000000-0010-0000-0000-000046000000}" name="setup_TNS"/>
    <tableColumn id="71" xr3:uid="{00000000-0010-0000-0000-000047000000}" name="setup_WNS"/>
    <tableColumn id="72" xr3:uid="{00000000-0010-0000-0000-000048000000}" name="hold_TNS"/>
    <tableColumn id="73" xr3:uid="{00000000-0010-0000-0000-000049000000}" name="hold_WNS"/>
    <tableColumn id="74" xr3:uid="{00000000-0010-0000-0000-00004A000000}" name="crit_path_routing_area_total" dataDxfId="108"/>
    <tableColumn id="75" xr3:uid="{00000000-0010-0000-0000-00004B000000}" name="crit_path_routing_area_per_tile"/>
    <tableColumn id="76" xr3:uid="{00000000-0010-0000-0000-00004C000000}" name="router_lookahead_computation_time"/>
    <tableColumn id="77" xr3:uid="{00000000-0010-0000-0000-00004D000000}" name="crit_path_route_time"/>
    <tableColumn id="78" xr3:uid="{00000000-0010-0000-0000-00004E000000}" name="crit_path_total_timing_analysis_time"/>
    <tableColumn id="79" xr3:uid="{00000000-0010-0000-0000-00004F000000}" name="crit_path_total_sta_time"/>
    <tableColumn id="80" xr3:uid="{00000000-0010-0000-0000-000050000000}" name="Column1"/>
    <tableColumn id="81" xr3:uid="{00000000-0010-0000-0000-000051000000}" name="Column2"/>
    <tableColumn id="82" xr3:uid="{00000000-0010-0000-0000-000052000000}" name="SORT" dataDxfId="10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CA22" totalsRowShown="0">
  <autoFilter ref="A1:CA22" xr:uid="{00000000-0009-0000-0100-000001000000}"/>
  <sortState xmlns:xlrd2="http://schemas.microsoft.com/office/spreadsheetml/2017/richdata2" ref="A2:CA22">
    <sortCondition descending="1" ref="AD1:AD22"/>
  </sortState>
  <tableColumns count="79">
    <tableColumn id="1" xr3:uid="{00000000-0010-0000-0100-000001000000}" name=" arch"/>
    <tableColumn id="2" xr3:uid="{00000000-0010-0000-0100-000002000000}" name="  circuit"/>
    <tableColumn id="3" xr3:uid="{00000000-0010-0000-0100-000003000000}" name="  script_params"/>
    <tableColumn id="4" xr3:uid="{00000000-0010-0000-0100-000004000000}" name="  vtr_flow_elapsed_time"/>
    <tableColumn id="5" xr3:uid="{00000000-0010-0000-0100-000005000000}" name="  error"/>
    <tableColumn id="6" xr3:uid="{00000000-0010-0000-0100-000006000000}" name="yosys_synth_time"/>
    <tableColumn id="7" xr3:uid="{00000000-0010-0000-0100-000007000000}" name="  max_yosys_mem"/>
    <tableColumn id="8" xr3:uid="{00000000-0010-0000-0100-000008000000}" name="  abc_depth"/>
    <tableColumn id="9" xr3:uid="{00000000-0010-0000-0100-000009000000}" name="  abc_synth_time"/>
    <tableColumn id="10" xr3:uid="{00000000-0010-0000-0100-00000A000000}" name="  abc_cec_time"/>
    <tableColumn id="11" xr3:uid="{00000000-0010-0000-0100-00000B000000}" name="  abc_sec_time"/>
    <tableColumn id="12" xr3:uid="{00000000-0010-0000-0100-00000C000000}" name="  max_abc_mem"/>
    <tableColumn id="13" xr3:uid="{00000000-0010-0000-0100-00000D000000}" name="  ace_time"/>
    <tableColumn id="14" xr3:uid="{00000000-0010-0000-0100-00000E000000}" name="  max_ace_mem"/>
    <tableColumn id="15" xr3:uid="{00000000-0010-0000-0100-00000F000000}" name="  num_clb"/>
    <tableColumn id="16" xr3:uid="{00000000-0010-0000-0100-000010000000}" name="  num_io"/>
    <tableColumn id="17" xr3:uid="{00000000-0010-0000-0100-000011000000}" name="  num_memories"/>
    <tableColumn id="18" xr3:uid="{00000000-0010-0000-0100-000012000000}" name="  num_mult"/>
    <tableColumn id="19" xr3:uid="{00000000-0010-0000-0100-000013000000}" name="  vpr_status"/>
    <tableColumn id="20" xr3:uid="{00000000-0010-0000-0100-000014000000}" name="  vpr_revision"/>
    <tableColumn id="21" xr3:uid="{00000000-0010-0000-0100-000015000000}" name="  vpr_build_info"/>
    <tableColumn id="22" xr3:uid="{00000000-0010-0000-0100-000016000000}" name="  vpr_compiler"/>
    <tableColumn id="23" xr3:uid="{00000000-0010-0000-0100-000017000000}" name="  vpr_compiled"/>
    <tableColumn id="24" xr3:uid="{00000000-0010-0000-0100-000018000000}" name="  hostname"/>
    <tableColumn id="25" xr3:uid="{00000000-0010-0000-0100-000019000000}" name="  rundir"/>
    <tableColumn id="26" xr3:uid="{00000000-0010-0000-0100-00001A000000}" name="  max_vpr_mem"/>
    <tableColumn id="27" xr3:uid="{00000000-0010-0000-0100-00001B000000}" name="  num_primary_inputs"/>
    <tableColumn id="28" xr3:uid="{00000000-0010-0000-0100-00001C000000}" name="  num_primary_outputs"/>
    <tableColumn id="29" xr3:uid="{00000000-0010-0000-0100-00001D000000}" name="  num_pre_packed_nets"/>
    <tableColumn id="30" xr3:uid="{00000000-0010-0000-0100-00001E000000}" name="  num_pre_packed_blocks"/>
    <tableColumn id="31" xr3:uid="{00000000-0010-0000-0100-00001F000000}" name="  num_netlist_clocks"/>
    <tableColumn id="32" xr3:uid="{00000000-0010-0000-0100-000020000000}" name="  num_post_packed_nets"/>
    <tableColumn id="33" xr3:uid="{00000000-0010-0000-0100-000021000000}" name="  num_post_packed_blocks"/>
    <tableColumn id="34" xr3:uid="{00000000-0010-0000-0100-000022000000}" name="  device_width"/>
    <tableColumn id="35" xr3:uid="{00000000-0010-0000-0100-000023000000}" name="  device_height"/>
    <tableColumn id="36" xr3:uid="{00000000-0010-0000-0100-000024000000}" name="  device_grid_tiles"/>
    <tableColumn id="37" xr3:uid="{00000000-0010-0000-0100-000025000000}" name="  device_limiting_resources"/>
    <tableColumn id="38" xr3:uid="{00000000-0010-0000-0100-000026000000}" name="  device_name"/>
    <tableColumn id="39" xr3:uid="{00000000-0010-0000-0100-000027000000}" name="  pack_time"/>
    <tableColumn id="40" xr3:uid="{00000000-0010-0000-0100-000028000000}" name="  placed_wirelength_est"/>
    <tableColumn id="41" xr3:uid="{00000000-0010-0000-0100-000029000000}" name="  place_time"/>
    <tableColumn id="42" xr3:uid="{00000000-0010-0000-0100-00002A000000}" name="  place_quench_time"/>
    <tableColumn id="43" xr3:uid="{00000000-0010-0000-0100-00002B000000}" name="  placed_CPD_est"/>
    <tableColumn id="44" xr3:uid="{00000000-0010-0000-0100-00002C000000}" name="  placed_setup_TNS_est"/>
    <tableColumn id="45" xr3:uid="{00000000-0010-0000-0100-00002D000000}" name="  placed_setup_WNS_est"/>
    <tableColumn id="46" xr3:uid="{00000000-0010-0000-0100-00002E000000}" name="  placed_geomean_nonvirtual_intradomain_critical_path_delay_est"/>
    <tableColumn id="47" xr3:uid="{00000000-0010-0000-0100-00002F000000}" name="  place_delay_matrix_lookup_time"/>
    <tableColumn id="48" xr3:uid="{00000000-0010-0000-0100-000030000000}" name="  place_quench_timing_analysis_time"/>
    <tableColumn id="49" xr3:uid="{00000000-0010-0000-0100-000031000000}" name="  place_quench_sta_time"/>
    <tableColumn id="50" xr3:uid="{00000000-0010-0000-0100-000032000000}" name="  place_total_timing_analysis_time"/>
    <tableColumn id="51" xr3:uid="{00000000-0010-0000-0100-000033000000}" name="  place_total_sta_time"/>
    <tableColumn id="52" xr3:uid="{00000000-0010-0000-0100-000034000000}" name="  min_chan_width"/>
    <tableColumn id="53" xr3:uid="{00000000-0010-0000-0100-000035000000}" name="  routed_wirelength"/>
    <tableColumn id="54" xr3:uid="{00000000-0010-0000-0100-000036000000}" name="  min_chan_width_route_success_iteration"/>
    <tableColumn id="55" xr3:uid="{00000000-0010-0000-0100-000037000000}" name="  logic_block_area_total" dataDxfId="106"/>
    <tableColumn id="56" xr3:uid="{00000000-0010-0000-0100-000038000000}" name="  logic_block_area_used" dataDxfId="105"/>
    <tableColumn id="57" xr3:uid="{00000000-0010-0000-0100-000039000000}" name="  min_chan_width_routing_area_total" dataDxfId="104"/>
    <tableColumn id="58" xr3:uid="{00000000-0010-0000-0100-00003A000000}" name="  min_chan_width_routing_area_per_tile"/>
    <tableColumn id="59" xr3:uid="{00000000-0010-0000-0100-00003B000000}" name="  min_chan_width_route_time"/>
    <tableColumn id="60" xr3:uid="{00000000-0010-0000-0100-00003C000000}" name="  min_chan_width_total_timing_analysis_time"/>
    <tableColumn id="61" xr3:uid="{00000000-0010-0000-0100-00003D000000}" name="  min_chan_width_total_sta_time"/>
    <tableColumn id="62" xr3:uid="{00000000-0010-0000-0100-00003E000000}" name="  crit_path_routed_wirelength"/>
    <tableColumn id="63" xr3:uid="{00000000-0010-0000-0100-00003F000000}" name="  crit_path_route_success_iteration"/>
    <tableColumn id="64" xr3:uid="{00000000-0010-0000-0100-000040000000}" name="  crit_path_total_nets_routed"/>
    <tableColumn id="65" xr3:uid="{00000000-0010-0000-0100-000041000000}" name="  crit_path_total_connections_routed"/>
    <tableColumn id="66" xr3:uid="{00000000-0010-0000-0100-000042000000}" name="  crit_path_total_heap_pushes"/>
    <tableColumn id="67" xr3:uid="{00000000-0010-0000-0100-000043000000}" name="  crit_path_total_heap_pops"/>
    <tableColumn id="68" xr3:uid="{00000000-0010-0000-0100-000044000000}" name="  critical_path_delay"/>
    <tableColumn id="69" xr3:uid="{00000000-0010-0000-0100-000045000000}" name="  geomean_nonvirtual_intradomain_critical_path_delay"/>
    <tableColumn id="70" xr3:uid="{00000000-0010-0000-0100-000046000000}" name="  setup_TNS"/>
    <tableColumn id="71" xr3:uid="{00000000-0010-0000-0100-000047000000}" name="  setup_WNS"/>
    <tableColumn id="72" xr3:uid="{00000000-0010-0000-0100-000048000000}" name="  hold_TNS"/>
    <tableColumn id="73" xr3:uid="{00000000-0010-0000-0100-000049000000}" name="  hold_WNS"/>
    <tableColumn id="74" xr3:uid="{00000000-0010-0000-0100-00004A000000}" name="  crit_path_routing_area_total" dataDxfId="103"/>
    <tableColumn id="75" xr3:uid="{00000000-0010-0000-0100-00004B000000}" name="  crit_path_routing_area_per_tile"/>
    <tableColumn id="76" xr3:uid="{00000000-0010-0000-0100-00004C000000}" name="  router_lookahead_computation_time"/>
    <tableColumn id="77" xr3:uid="{00000000-0010-0000-0100-00004D000000}" name="  crit_path_route_time"/>
    <tableColumn id="78" xr3:uid="{00000000-0010-0000-0100-00004E000000}" name="  crit_path_total_timing_analysis_time"/>
    <tableColumn id="79" xr3:uid="{00000000-0010-0000-0100-00004F000000}" name="  crit_path_total_sta_ti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1:CA22" totalsRowShown="0" headerRowDxfId="102" dataDxfId="101">
  <autoFilter ref="A1:CA22" xr:uid="{00000000-0009-0000-0100-000003000000}"/>
  <sortState xmlns:xlrd2="http://schemas.microsoft.com/office/spreadsheetml/2017/richdata2" ref="A2:CA21">
    <sortCondition descending="1" ref="AD1:AD21"/>
  </sortState>
  <tableColumns count="79">
    <tableColumn id="1" xr3:uid="{00000000-0010-0000-0200-000001000000}" name=" arch" dataDxfId="100"/>
    <tableColumn id="2" xr3:uid="{00000000-0010-0000-0200-000002000000}" name="  circuit" dataDxfId="99">
      <calculatedColumnFormula>Yosys!B2</calculatedColumnFormula>
    </tableColumn>
    <tableColumn id="3" xr3:uid="{00000000-0010-0000-0200-000003000000}" name="  script_params" dataDxfId="98"/>
    <tableColumn id="4" xr3:uid="{00000000-0010-0000-0200-000004000000}" name="  vtr_flow_elapsed_time" dataDxfId="97">
      <calculatedColumnFormula>IFERROR((Yosys!#REF!/'Odin-II'!#REF!), "NAN")</calculatedColumnFormula>
    </tableColumn>
    <tableColumn id="5" xr3:uid="{00000000-0010-0000-0200-000005000000}" name="  error" dataDxfId="96">
      <calculatedColumnFormula>IFERROR((Yosys!#REF!/'Odin-II'!#REF!), "NAN")</calculatedColumnFormula>
    </tableColumn>
    <tableColumn id="6" xr3:uid="{00000000-0010-0000-0200-000006000000}" name="  synth_time" dataDxfId="95">
      <calculatedColumnFormula>IFERROR((Yosys!#REF!/'Odin-II'!#REF!), "NAN")</calculatedColumnFormula>
    </tableColumn>
    <tableColumn id="7" xr3:uid="{00000000-0010-0000-0200-000007000000}" name="  max_odin_mem" dataDxfId="94">
      <calculatedColumnFormula>IFERROR((Yosys!#REF!/'Odin-II'!#REF!), "NAN")</calculatedColumnFormula>
    </tableColumn>
    <tableColumn id="8" xr3:uid="{00000000-0010-0000-0200-000008000000}" name="  abc_depth" dataDxfId="93">
      <calculatedColumnFormula>IFERROR((Yosys!#REF!/'Odin-II'!#REF!), "NAN")</calculatedColumnFormula>
    </tableColumn>
    <tableColumn id="9" xr3:uid="{00000000-0010-0000-0200-000009000000}" name="  abc_synth_time" dataDxfId="92">
      <calculatedColumnFormula>IFERROR((Yosys!#REF!/'Odin-II'!#REF!), "NAN")</calculatedColumnFormula>
    </tableColumn>
    <tableColumn id="10" xr3:uid="{00000000-0010-0000-0200-00000A000000}" name="  abc_cec_time" dataDxfId="91">
      <calculatedColumnFormula>IFERROR((Yosys!#REF!/'Odin-II'!#REF!), "NAN")</calculatedColumnFormula>
    </tableColumn>
    <tableColumn id="11" xr3:uid="{00000000-0010-0000-0200-00000B000000}" name="  abc_sec_time" dataDxfId="90">
      <calculatedColumnFormula>IFERROR((Yosys!#REF!/'Odin-II'!#REF!), "NAN")</calculatedColumnFormula>
    </tableColumn>
    <tableColumn id="12" xr3:uid="{00000000-0010-0000-0200-00000C000000}" name="  max_abc_mem" dataDxfId="89">
      <calculatedColumnFormula>IFERROR((Yosys!#REF!/'Odin-II'!#REF!), "NAN")</calculatedColumnFormula>
    </tableColumn>
    <tableColumn id="13" xr3:uid="{00000000-0010-0000-0200-00000D000000}" name="  ace_time" dataDxfId="88">
      <calculatedColumnFormula>IFERROR((Yosys!#REF!/'Odin-II'!#REF!), "NAN")</calculatedColumnFormula>
    </tableColumn>
    <tableColumn id="14" xr3:uid="{00000000-0010-0000-0200-00000E000000}" name="  max_ace_mem" dataDxfId="87">
      <calculatedColumnFormula>IFERROR((Yosys!#REF!/'Odin-II'!#REF!), "NAN")</calculatedColumnFormula>
    </tableColumn>
    <tableColumn id="15" xr3:uid="{00000000-0010-0000-0200-00000F000000}" name="  num_clb" dataDxfId="86">
      <calculatedColumnFormula>IFERROR((Yosys!#REF!/'Odin-II'!#REF!), "NAN")</calculatedColumnFormula>
    </tableColumn>
    <tableColumn id="16" xr3:uid="{00000000-0010-0000-0200-000010000000}" name="  num_io" dataDxfId="85">
      <calculatedColumnFormula>IFERROR((Yosys!#REF!/'Odin-II'!#REF!), "NAN")</calculatedColumnFormula>
    </tableColumn>
    <tableColumn id="17" xr3:uid="{00000000-0010-0000-0200-000011000000}" name="  num_memories" dataDxfId="84">
      <calculatedColumnFormula>IFERROR((Yosys!#REF!/'Odin-II'!#REF!), "NAN")</calculatedColumnFormula>
    </tableColumn>
    <tableColumn id="18" xr3:uid="{00000000-0010-0000-0200-000012000000}" name="  num_mult" dataDxfId="83">
      <calculatedColumnFormula>IFERROR((Yosys!#REF!/'Odin-II'!#REF!), "NAN")</calculatedColumnFormula>
    </tableColumn>
    <tableColumn id="19" xr3:uid="{00000000-0010-0000-0200-000013000000}" name="  vpr_status" dataDxfId="82">
      <calculatedColumnFormula>IFERROR((Yosys!#REF!/'Odin-II'!#REF!), "NAN")</calculatedColumnFormula>
    </tableColumn>
    <tableColumn id="20" xr3:uid="{00000000-0010-0000-0200-000014000000}" name="  vpr_revision" dataDxfId="81">
      <calculatedColumnFormula>IFERROR((Yosys!#REF!/'Odin-II'!#REF!), "NAN")</calculatedColumnFormula>
    </tableColumn>
    <tableColumn id="21" xr3:uid="{00000000-0010-0000-0200-000015000000}" name="  vpr_build_info" dataDxfId="80">
      <calculatedColumnFormula>IFERROR((Yosys!#REF!/'Odin-II'!#REF!), "NAN")</calculatedColumnFormula>
    </tableColumn>
    <tableColumn id="22" xr3:uid="{00000000-0010-0000-0200-000016000000}" name="  vpr_compiler" dataDxfId="79">
      <calculatedColumnFormula>IFERROR((Yosys!#REF!/'Odin-II'!#REF!), "NAN")</calculatedColumnFormula>
    </tableColumn>
    <tableColumn id="23" xr3:uid="{00000000-0010-0000-0200-000017000000}" name="  vpr_compiled" dataDxfId="78">
      <calculatedColumnFormula>IFERROR((Yosys!#REF!/'Odin-II'!#REF!), "NAN")</calculatedColumnFormula>
    </tableColumn>
    <tableColumn id="24" xr3:uid="{00000000-0010-0000-0200-000018000000}" name="  hostname" dataDxfId="77">
      <calculatedColumnFormula>IFERROR((Yosys!#REF!/'Odin-II'!#REF!), "NAN")</calculatedColumnFormula>
    </tableColumn>
    <tableColumn id="25" xr3:uid="{00000000-0010-0000-0200-000019000000}" name="  rundir" dataDxfId="76">
      <calculatedColumnFormula>IFERROR((Yosys!#REF!/'Odin-II'!#REF!), "NAN")</calculatedColumnFormula>
    </tableColumn>
    <tableColumn id="26" xr3:uid="{00000000-0010-0000-0200-00001A000000}" name="  max_vpr_mem" dataDxfId="75">
      <calculatedColumnFormula>IFERROR((Yosys!#REF!/'Odin-II'!#REF!), "NAN")</calculatedColumnFormula>
    </tableColumn>
    <tableColumn id="27" xr3:uid="{00000000-0010-0000-0200-00001B000000}" name="  num_primary_inputs" dataDxfId="74">
      <calculatedColumnFormula>IFERROR((Yosys!#REF!/'Odin-II'!#REF!), "NAN")</calculatedColumnFormula>
    </tableColumn>
    <tableColumn id="28" xr3:uid="{00000000-0010-0000-0200-00001C000000}" name="  num_primary_outputs" dataDxfId="73">
      <calculatedColumnFormula>IFERROR((Yosys!#REF!/'Odin-II'!#REF!), "NAN")</calculatedColumnFormula>
    </tableColumn>
    <tableColumn id="29" xr3:uid="{00000000-0010-0000-0200-00001D000000}" name="  num_pre_packed_nets" dataDxfId="72">
      <calculatedColumnFormula>IFERROR((Yosys!#REF!/'Odin-II'!#REF!), "NAN")</calculatedColumnFormula>
    </tableColumn>
    <tableColumn id="30" xr3:uid="{00000000-0010-0000-0200-00001E000000}" name="  num_pre_packed_blocks" dataDxfId="71">
      <calculatedColumnFormula>IFERROR((Yosys!#REF!/'Odin-II'!#REF!), "NAN")</calculatedColumnFormula>
    </tableColumn>
    <tableColumn id="31" xr3:uid="{00000000-0010-0000-0200-00001F000000}" name="  num_netlist_clocks" dataDxfId="70">
      <calculatedColumnFormula>IFERROR((Yosys!#REF!/'Odin-II'!#REF!), "NAN")</calculatedColumnFormula>
    </tableColumn>
    <tableColumn id="32" xr3:uid="{00000000-0010-0000-0200-000020000000}" name="  num_post_packed_nets" dataDxfId="69">
      <calculatedColumnFormula>IFERROR((Yosys!#REF!/'Odin-II'!#REF!), "NAN")</calculatedColumnFormula>
    </tableColumn>
    <tableColumn id="33" xr3:uid="{00000000-0010-0000-0200-000021000000}" name="  num_post_packed_blocks" dataDxfId="68">
      <calculatedColumnFormula>IFERROR((Yosys!#REF!/'Odin-II'!#REF!), "NAN")</calculatedColumnFormula>
    </tableColumn>
    <tableColumn id="34" xr3:uid="{00000000-0010-0000-0200-000022000000}" name="  device_width" dataDxfId="67">
      <calculatedColumnFormula>IFERROR((Yosys!#REF!/'Odin-II'!#REF!), "NAN")</calculatedColumnFormula>
    </tableColumn>
    <tableColumn id="35" xr3:uid="{00000000-0010-0000-0200-000023000000}" name="  device_height" dataDxfId="66">
      <calculatedColumnFormula>IFERROR((Yosys!#REF!/'Odin-II'!#REF!), "NAN")</calculatedColumnFormula>
    </tableColumn>
    <tableColumn id="36" xr3:uid="{00000000-0010-0000-0200-000024000000}" name="  device_grid_tiles" dataDxfId="65">
      <calculatedColumnFormula>IFERROR((Yosys!#REF!/'Odin-II'!#REF!), "NAN")</calculatedColumnFormula>
    </tableColumn>
    <tableColumn id="37" xr3:uid="{00000000-0010-0000-0200-000025000000}" name="  device_limiting_resources" dataDxfId="64">
      <calculatedColumnFormula>IFERROR((Yosys!#REF!/'Odin-II'!#REF!), "NAN")</calculatedColumnFormula>
    </tableColumn>
    <tableColumn id="38" xr3:uid="{00000000-0010-0000-0200-000026000000}" name="  device_name" dataDxfId="63">
      <calculatedColumnFormula>IFERROR((Yosys!#REF!/'Odin-II'!#REF!), "NAN")</calculatedColumnFormula>
    </tableColumn>
    <tableColumn id="39" xr3:uid="{00000000-0010-0000-0200-000027000000}" name="  pack_time" dataDxfId="62">
      <calculatedColumnFormula>IFERROR((Yosys!#REF!/'Odin-II'!#REF!), "NAN")</calculatedColumnFormula>
    </tableColumn>
    <tableColumn id="40" xr3:uid="{00000000-0010-0000-0200-000028000000}" name="  placed_wirelength_est" dataDxfId="61">
      <calculatedColumnFormula>IFERROR((Yosys!#REF!/'Odin-II'!#REF!), "NAN")</calculatedColumnFormula>
    </tableColumn>
    <tableColumn id="41" xr3:uid="{00000000-0010-0000-0200-000029000000}" name="  place_time" dataDxfId="60">
      <calculatedColumnFormula>IFERROR((Yosys!#REF!/'Odin-II'!#REF!), "NAN")</calculatedColumnFormula>
    </tableColumn>
    <tableColumn id="42" xr3:uid="{00000000-0010-0000-0200-00002A000000}" name="  place_quench_time" dataDxfId="59">
      <calculatedColumnFormula>IFERROR((Yosys!#REF!/'Odin-II'!#REF!), "NAN")</calculatedColumnFormula>
    </tableColumn>
    <tableColumn id="43" xr3:uid="{00000000-0010-0000-0200-00002B000000}" name="  placed_CPD_est" dataDxfId="58">
      <calculatedColumnFormula>IFERROR((Yosys!#REF!/'Odin-II'!#REF!), "NAN")</calculatedColumnFormula>
    </tableColumn>
    <tableColumn id="44" xr3:uid="{00000000-0010-0000-0200-00002C000000}" name="  placed_setup_TNS_est" dataDxfId="57">
      <calculatedColumnFormula>IFERROR((Yosys!#REF!/'Odin-II'!#REF!), "NAN")</calculatedColumnFormula>
    </tableColumn>
    <tableColumn id="45" xr3:uid="{00000000-0010-0000-0200-00002D000000}" name="  placed_setup_WNS_est" dataDxfId="56">
      <calculatedColumnFormula>IFERROR((Yosys!#REF!/'Odin-II'!#REF!), "NAN")</calculatedColumnFormula>
    </tableColumn>
    <tableColumn id="46" xr3:uid="{00000000-0010-0000-0200-00002E000000}" name="  placed_geomean_nonvirtual_intradomain_critical_path_delay_est" dataDxfId="55">
      <calculatedColumnFormula>IFERROR((Yosys!#REF!/'Odin-II'!#REF!), "NAN")</calculatedColumnFormula>
    </tableColumn>
    <tableColumn id="47" xr3:uid="{00000000-0010-0000-0200-00002F000000}" name="  place_delay_matrix_lookup_time" dataDxfId="54">
      <calculatedColumnFormula>IFERROR((Yosys!#REF!/'Odin-II'!#REF!), "NAN")</calculatedColumnFormula>
    </tableColumn>
    <tableColumn id="48" xr3:uid="{00000000-0010-0000-0200-000030000000}" name="  place_quench_timing_analysis_time" dataDxfId="53">
      <calculatedColumnFormula>IFERROR((Yosys!#REF!/'Odin-II'!#REF!), "NAN")</calculatedColumnFormula>
    </tableColumn>
    <tableColumn id="49" xr3:uid="{00000000-0010-0000-0200-000031000000}" name="  place_quench_sta_time" dataDxfId="52">
      <calculatedColumnFormula>IFERROR((Yosys!#REF!/'Odin-II'!#REF!), "NAN")</calculatedColumnFormula>
    </tableColumn>
    <tableColumn id="50" xr3:uid="{00000000-0010-0000-0200-000032000000}" name="  place_total_timing_analysis_time" dataDxfId="51">
      <calculatedColumnFormula>IFERROR((Yosys!#REF!/'Odin-II'!#REF!), "NAN")</calculatedColumnFormula>
    </tableColumn>
    <tableColumn id="51" xr3:uid="{00000000-0010-0000-0200-000033000000}" name="  place_total_sta_time" dataDxfId="50">
      <calculatedColumnFormula>IFERROR((Yosys!#REF!/'Odin-II'!#REF!), "NAN")</calculatedColumnFormula>
    </tableColumn>
    <tableColumn id="52" xr3:uid="{00000000-0010-0000-0200-000034000000}" name="  min_chan_width" dataDxfId="49">
      <calculatedColumnFormula>IFERROR((Yosys!#REF!/'Odin-II'!#REF!), "NAN")</calculatedColumnFormula>
    </tableColumn>
    <tableColumn id="53" xr3:uid="{00000000-0010-0000-0200-000035000000}" name="  routed_wirelength" dataDxfId="48">
      <calculatedColumnFormula>IFERROR((Yosys!#REF!/'Odin-II'!#REF!), "NAN")</calculatedColumnFormula>
    </tableColumn>
    <tableColumn id="54" xr3:uid="{00000000-0010-0000-0200-000036000000}" name="  min_chan_width_route_success_iteration" dataDxfId="47">
      <calculatedColumnFormula>IFERROR((Yosys!#REF!/'Odin-II'!#REF!), "NAN")</calculatedColumnFormula>
    </tableColumn>
    <tableColumn id="55" xr3:uid="{00000000-0010-0000-0200-000037000000}" name="  logic_block_area_total" dataDxfId="46">
      <calculatedColumnFormula>IFERROR((Yosys!#REF!/'Odin-II'!#REF!), "NAN")</calculatedColumnFormula>
    </tableColumn>
    <tableColumn id="56" xr3:uid="{00000000-0010-0000-0200-000038000000}" name="  logic_block_area_used" dataDxfId="45">
      <calculatedColumnFormula>IFERROR((Yosys!#REF!/'Odin-II'!#REF!), "NAN")</calculatedColumnFormula>
    </tableColumn>
    <tableColumn id="57" xr3:uid="{00000000-0010-0000-0200-000039000000}" name="  min_chan_width_routing_area_total" dataDxfId="44">
      <calculatedColumnFormula>IFERROR((Yosys!#REF!/'Odin-II'!#REF!), "NAN")</calculatedColumnFormula>
    </tableColumn>
    <tableColumn id="58" xr3:uid="{00000000-0010-0000-0200-00003A000000}" name="  min_chan_width_routing_area_per_tile" dataDxfId="43">
      <calculatedColumnFormula>IFERROR((Yosys!#REF!/'Odin-II'!#REF!), "NAN")</calculatedColumnFormula>
    </tableColumn>
    <tableColumn id="59" xr3:uid="{00000000-0010-0000-0200-00003B000000}" name="  min_chan_width_route_time" dataDxfId="42">
      <calculatedColumnFormula>IFERROR((Yosys!#REF!/'Odin-II'!#REF!), "NAN")</calculatedColumnFormula>
    </tableColumn>
    <tableColumn id="60" xr3:uid="{00000000-0010-0000-0200-00003C000000}" name="  min_chan_width_total_timing_analysis_time" dataDxfId="41">
      <calculatedColumnFormula>IFERROR((Yosys!#REF!/'Odin-II'!#REF!), "NAN")</calculatedColumnFormula>
    </tableColumn>
    <tableColumn id="61" xr3:uid="{00000000-0010-0000-0200-00003D000000}" name="  min_chan_width_total_sta_time" dataDxfId="40">
      <calculatedColumnFormula>IFERROR((Yosys!#REF!/'Odin-II'!#REF!), "NAN")</calculatedColumnFormula>
    </tableColumn>
    <tableColumn id="62" xr3:uid="{00000000-0010-0000-0200-00003E000000}" name="  crit_path_routed_wirelength" dataDxfId="39">
      <calculatedColumnFormula>IFERROR((Yosys!#REF!/'Odin-II'!#REF!), "NAN")</calculatedColumnFormula>
    </tableColumn>
    <tableColumn id="63" xr3:uid="{00000000-0010-0000-0200-00003F000000}" name="  crit_path_route_success_iteration" dataDxfId="38">
      <calculatedColumnFormula>IFERROR((Yosys!#REF!/'Odin-II'!#REF!), "NAN")</calculatedColumnFormula>
    </tableColumn>
    <tableColumn id="64" xr3:uid="{00000000-0010-0000-0200-000040000000}" name="  crit_path_total_nets_routed" dataDxfId="37">
      <calculatedColumnFormula>IFERROR((Yosys!#REF!/'Odin-II'!#REF!), "NAN")</calculatedColumnFormula>
    </tableColumn>
    <tableColumn id="65" xr3:uid="{00000000-0010-0000-0200-000041000000}" name="  crit_path_total_connections_routed" dataDxfId="36">
      <calculatedColumnFormula>IFERROR((Yosys!#REF!/'Odin-II'!#REF!), "NAN")</calculatedColumnFormula>
    </tableColumn>
    <tableColumn id="66" xr3:uid="{00000000-0010-0000-0200-000042000000}" name="  crit_path_total_heap_pushes" dataDxfId="35">
      <calculatedColumnFormula>IFERROR((Yosys!#REF!/'Odin-II'!#REF!), "NAN")</calculatedColumnFormula>
    </tableColumn>
    <tableColumn id="67" xr3:uid="{00000000-0010-0000-0200-000043000000}" name="  crit_path_total_heap_pops" dataDxfId="34">
      <calculatedColumnFormula>IFERROR((Yosys!#REF!/'Odin-II'!#REF!), "NAN")</calculatedColumnFormula>
    </tableColumn>
    <tableColumn id="68" xr3:uid="{00000000-0010-0000-0200-000044000000}" name="  critical_path_delay" dataDxfId="33">
      <calculatedColumnFormula>IFERROR((Yosys!#REF!/'Odin-II'!#REF!), "NAN")</calculatedColumnFormula>
    </tableColumn>
    <tableColumn id="69" xr3:uid="{00000000-0010-0000-0200-000045000000}" name="  geomean_nonvirtual_intradomain_critical_path_delay" dataDxfId="32">
      <calculatedColumnFormula>IFERROR((Yosys!#REF!/'Odin-II'!#REF!), "NAN")</calculatedColumnFormula>
    </tableColumn>
    <tableColumn id="70" xr3:uid="{00000000-0010-0000-0200-000046000000}" name="  setup_TNS" dataDxfId="31">
      <calculatedColumnFormula>IFERROR((Yosys!#REF!/'Odin-II'!#REF!), "NAN")</calculatedColumnFormula>
    </tableColumn>
    <tableColumn id="71" xr3:uid="{00000000-0010-0000-0200-000047000000}" name="  setup_WNS" dataDxfId="30">
      <calculatedColumnFormula>IFERROR((Yosys!#REF!/'Odin-II'!#REF!), "NAN")</calculatedColumnFormula>
    </tableColumn>
    <tableColumn id="72" xr3:uid="{00000000-0010-0000-0200-000048000000}" name="  hold_TNS" dataDxfId="29">
      <calculatedColumnFormula>IFERROR((Yosys!#REF!/'Odin-II'!#REF!), "NAN")</calculatedColumnFormula>
    </tableColumn>
    <tableColumn id="73" xr3:uid="{00000000-0010-0000-0200-000049000000}" name="  hold_WNS" dataDxfId="28">
      <calculatedColumnFormula>IFERROR((Yosys!#REF!/'Odin-II'!#REF!), "NAN")</calculatedColumnFormula>
    </tableColumn>
    <tableColumn id="74" xr3:uid="{00000000-0010-0000-0200-00004A000000}" name="  crit_path_routing_area_total" dataDxfId="27">
      <calculatedColumnFormula>IFERROR((Yosys!#REF!/'Odin-II'!#REF!), "NAN")</calculatedColumnFormula>
    </tableColumn>
    <tableColumn id="75" xr3:uid="{00000000-0010-0000-0200-00004B000000}" name="  crit_path_routing_area_per_tile" dataDxfId="26">
      <calculatedColumnFormula>IFERROR((Yosys!#REF!/'Odin-II'!#REF!), "NAN")</calculatedColumnFormula>
    </tableColumn>
    <tableColumn id="76" xr3:uid="{00000000-0010-0000-0200-00004C000000}" name="  router_lookahead_computation_time" dataDxfId="25">
      <calculatedColumnFormula>IFERROR((Yosys!#REF!/'Odin-II'!#REF!), "NAN")</calculatedColumnFormula>
    </tableColumn>
    <tableColumn id="77" xr3:uid="{00000000-0010-0000-0200-00004D000000}" name="  crit_path_route_time" dataDxfId="24">
      <calculatedColumnFormula>IFERROR((Yosys!#REF!/'Odin-II'!#REF!), "NAN")</calculatedColumnFormula>
    </tableColumn>
    <tableColumn id="78" xr3:uid="{00000000-0010-0000-0200-00004E000000}" name="  crit_path_total_timing_analysis_time" dataDxfId="23">
      <calculatedColumnFormula>IFERROR((Yosys!#REF!/'Odin-II'!#REF!), "NAN")</calculatedColumnFormula>
    </tableColumn>
    <tableColumn id="79" xr3:uid="{00000000-0010-0000-0200-00004F000000}" name="  crit_path_total_sta_time" dataDxfId="22">
      <calculatedColumnFormula>IFERROR((Yosys!#REF!/'Odin-II'!#REF!), "NAN")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45" displayName="Table145" ref="A1:T22" totalsRowShown="0" headerRowDxfId="21" dataDxfId="20">
  <autoFilter ref="A1:T22" xr:uid="{00000000-0009-0000-0100-000004000000}"/>
  <sortState xmlns:xlrd2="http://schemas.microsoft.com/office/spreadsheetml/2017/richdata2" ref="A2:T21">
    <sortCondition descending="1" ref="L1:L21"/>
  </sortState>
  <tableColumns count="20">
    <tableColumn id="1" xr3:uid="{00000000-0010-0000-0300-000001000000}" name=" arch" dataDxfId="19"/>
    <tableColumn id="2" xr3:uid="{00000000-0010-0000-0300-000002000000}" name="  circuit" dataDxfId="18">
      <calculatedColumnFormula>COMP!B2</calculatedColumnFormula>
    </tableColumn>
    <tableColumn id="4" xr3:uid="{00000000-0010-0000-0300-000004000000}" name="  vtr_flow_elapsed_time" dataDxfId="17">
      <calculatedColumnFormula>IFERROR((Yosys!#REF!/'Odin-II'!#REF!), "NAN")</calculatedColumnFormula>
    </tableColumn>
    <tableColumn id="6" xr3:uid="{00000000-0010-0000-0300-000006000000}" name="  synth_time" dataDxfId="16">
      <calculatedColumnFormula>IFERROR((Yosys!#REF!/'Odin-II'!#REF!), "NAN")</calculatedColumnFormula>
    </tableColumn>
    <tableColumn id="8" xr3:uid="{00000000-0010-0000-0300-000008000000}" name="  abc_depth" dataDxfId="15">
      <calculatedColumnFormula>IFERROR((Yosys!#REF!/'Odin-II'!#REF!), "NAN")</calculatedColumnFormula>
    </tableColumn>
    <tableColumn id="9" xr3:uid="{00000000-0010-0000-0300-000009000000}" name="  abc_synth_time" dataDxfId="14">
      <calculatedColumnFormula>IFERROR((Yosys!#REF!/'Odin-II'!#REF!), "NAN")</calculatedColumnFormula>
    </tableColumn>
    <tableColumn id="15" xr3:uid="{00000000-0010-0000-0300-00000F000000}" name="  num_clb" dataDxfId="13">
      <calculatedColumnFormula>IFERROR((Yosys!#REF!/'Odin-II'!#REF!), "NAN")</calculatedColumnFormula>
    </tableColumn>
    <tableColumn id="16" xr3:uid="{00000000-0010-0000-0300-000010000000}" name="  num_io" dataDxfId="12">
      <calculatedColumnFormula>IFERROR((Yosys!#REF!/'Odin-II'!#REF!), "NAN")</calculatedColumnFormula>
    </tableColumn>
    <tableColumn id="17" xr3:uid="{00000000-0010-0000-0300-000011000000}" name="  num_memories" dataDxfId="11">
      <calculatedColumnFormula>IFERROR((Yosys!#REF!/'Odin-II'!#REF!), "NAN")</calculatedColumnFormula>
    </tableColumn>
    <tableColumn id="18" xr3:uid="{00000000-0010-0000-0300-000012000000}" name="  num_mult" dataDxfId="10">
      <calculatedColumnFormula>IFERROR((Yosys!#REF!/'Odin-II'!#REF!), "NAN")</calculatedColumnFormula>
    </tableColumn>
    <tableColumn id="26" xr3:uid="{00000000-0010-0000-0300-00001A000000}" name="  max_vpr_mem" dataDxfId="9">
      <calculatedColumnFormula>IFERROR((Yosys!#REF!/'Odin-II'!#REF!), "NAN")</calculatedColumnFormula>
    </tableColumn>
    <tableColumn id="30" xr3:uid="{00000000-0010-0000-0300-00001E000000}" name="  num_pre_packed_blocks" dataDxfId="8">
      <calculatedColumnFormula>IFERROR((Yosys!#REF!/'Odin-II'!#REF!), "NAN")</calculatedColumnFormula>
    </tableColumn>
    <tableColumn id="31" xr3:uid="{00000000-0010-0000-0300-00001F000000}" name="  num_netlist_clocks" dataDxfId="7">
      <calculatedColumnFormula>IFERROR((Yosys!#REF!/'Odin-II'!#REF!), "NAN")</calculatedColumnFormula>
    </tableColumn>
    <tableColumn id="38" xr3:uid="{00000000-0010-0000-0300-000026000000}" name="  device_name" dataDxfId="6">
      <calculatedColumnFormula>IFERROR((Yosys!#REF!/'Odin-II'!#REF!), "NAN")</calculatedColumnFormula>
    </tableColumn>
    <tableColumn id="39" xr3:uid="{00000000-0010-0000-0300-000027000000}" name="  pack_time" dataDxfId="5">
      <calculatedColumnFormula>IFERROR((Yosys!#REF!/'Odin-II'!#REF!), "NAN")</calculatedColumnFormula>
    </tableColumn>
    <tableColumn id="41" xr3:uid="{00000000-0010-0000-0300-000029000000}" name="  place_time" dataDxfId="4">
      <calculatedColumnFormula>IFERROR((Yosys!#REF!/'Odin-II'!#REF!), "NAN")</calculatedColumnFormula>
    </tableColumn>
    <tableColumn id="52" xr3:uid="{00000000-0010-0000-0300-000034000000}" name="  min_chan_width" dataDxfId="3">
      <calculatedColumnFormula>IFERROR((Yosys!#REF!/'Odin-II'!#REF!), "NAN")</calculatedColumnFormula>
    </tableColumn>
    <tableColumn id="53" xr3:uid="{00000000-0010-0000-0300-000035000000}" name="  routed_wirelength" dataDxfId="2">
      <calculatedColumnFormula>IFERROR((Yosys!#REF!/'Odin-II'!#REF!), "NAN")</calculatedColumnFormula>
    </tableColumn>
    <tableColumn id="59" xr3:uid="{00000000-0010-0000-0300-00003B000000}" name="  min_chan_width_route_time" dataDxfId="1">
      <calculatedColumnFormula>IFERROR((Yosys!#REF!/'Odin-II'!#REF!), "NAN")</calculatedColumnFormula>
    </tableColumn>
    <tableColumn id="68" xr3:uid="{00000000-0010-0000-0300-000044000000}" name="  critical_path_delay" dataDxfId="0">
      <calculatedColumnFormula>IFERROR((Yosys!#REF!/'Odin-II'!#REF!), "NAN")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2"/>
  <sheetViews>
    <sheetView topLeftCell="B13" workbookViewId="0">
      <pane xSplit="1" topLeftCell="I1" activePane="topRight" state="frozen"/>
      <selection activeCell="B1" sqref="B1"/>
      <selection pane="topRight" activeCell="B31" sqref="A31:XFD31"/>
    </sheetView>
  </sheetViews>
  <sheetFormatPr baseColWidth="10" defaultRowHeight="16" x14ac:dyDescent="0.2"/>
  <cols>
    <col min="1" max="1" width="39.33203125" bestFit="1" customWidth="1"/>
    <col min="2" max="2" width="18.83203125" bestFit="1" customWidth="1"/>
    <col min="3" max="3" width="15.33203125" bestFit="1" customWidth="1"/>
    <col min="4" max="4" width="23" bestFit="1" customWidth="1"/>
    <col min="5" max="5" width="7.6640625" bestFit="1" customWidth="1"/>
    <col min="6" max="6" width="17.5" bestFit="1" customWidth="1"/>
    <col min="7" max="7" width="17.1640625" bestFit="1" customWidth="1"/>
    <col min="8" max="8" width="12.1640625" bestFit="1" customWidth="1"/>
    <col min="9" max="9" width="16.83203125" bestFit="1" customWidth="1"/>
    <col min="10" max="11" width="15" bestFit="1" customWidth="1"/>
    <col min="12" max="12" width="16.5" bestFit="1" customWidth="1"/>
    <col min="13" max="13" width="11.33203125" bestFit="1" customWidth="1"/>
    <col min="14" max="14" width="16.5" bestFit="1" customWidth="1"/>
    <col min="15" max="16" width="12.1640625" bestFit="1" customWidth="1"/>
    <col min="17" max="17" width="16.6640625" bestFit="1" customWidth="1"/>
    <col min="18" max="18" width="12.1640625" bestFit="1" customWidth="1"/>
    <col min="19" max="19" width="12.33203125" bestFit="1" customWidth="1"/>
    <col min="20" max="20" width="29.33203125" bestFit="1" customWidth="1"/>
    <col min="21" max="21" width="26.6640625" bestFit="1" customWidth="1"/>
    <col min="22" max="22" width="39" bestFit="1" customWidth="1"/>
    <col min="23" max="23" width="18.6640625" bestFit="1" customWidth="1"/>
    <col min="24" max="24" width="11.83203125" bestFit="1" customWidth="1"/>
    <col min="25" max="25" width="52.1640625" bestFit="1" customWidth="1"/>
    <col min="26" max="26" width="16.33203125" bestFit="1" customWidth="1"/>
    <col min="27" max="27" width="21" bestFit="1" customWidth="1"/>
    <col min="28" max="28" width="22.1640625" bestFit="1" customWidth="1"/>
    <col min="29" max="29" width="22.5" bestFit="1" customWidth="1"/>
    <col min="30" max="30" width="24.33203125" bestFit="1" customWidth="1"/>
    <col min="31" max="31" width="19.6640625" bestFit="1" customWidth="1"/>
    <col min="32" max="32" width="23.33203125" bestFit="1" customWidth="1"/>
    <col min="33" max="33" width="25.1640625" bestFit="1" customWidth="1"/>
    <col min="34" max="34" width="14.6640625" bestFit="1" customWidth="1"/>
    <col min="35" max="35" width="15.1640625" bestFit="1" customWidth="1"/>
    <col min="36" max="36" width="17.6640625" bestFit="1" customWidth="1"/>
    <col min="37" max="37" width="25.5" bestFit="1" customWidth="1"/>
    <col min="38" max="38" width="14.6640625" bestFit="1" customWidth="1"/>
    <col min="39" max="39" width="12.33203125" bestFit="1" customWidth="1"/>
    <col min="40" max="40" width="22.5" bestFit="1" customWidth="1"/>
    <col min="41" max="41" width="12.83203125" bestFit="1" customWidth="1"/>
    <col min="42" max="42" width="19.83203125" bestFit="1" customWidth="1"/>
    <col min="43" max="43" width="16.83203125" bestFit="1" customWidth="1"/>
    <col min="44" max="44" width="22.5" bestFit="1" customWidth="1"/>
    <col min="45" max="45" width="23.33203125" bestFit="1" customWidth="1"/>
    <col min="46" max="46" width="59.5" bestFit="1" customWidth="1"/>
    <col min="47" max="47" width="31.83203125" bestFit="1" customWidth="1"/>
    <col min="48" max="48" width="34.33203125" bestFit="1" customWidth="1"/>
    <col min="49" max="49" width="23.33203125" bestFit="1" customWidth="1"/>
    <col min="50" max="50" width="32.1640625" bestFit="1" customWidth="1"/>
    <col min="51" max="51" width="21.33203125" bestFit="1" customWidth="1"/>
    <col min="52" max="52" width="17.33203125" bestFit="1" customWidth="1"/>
    <col min="53" max="53" width="19" bestFit="1" customWidth="1"/>
    <col min="54" max="54" width="38.5" bestFit="1" customWidth="1"/>
    <col min="55" max="56" width="22.5" bestFit="1" customWidth="1"/>
    <col min="57" max="57" width="34.33203125" bestFit="1" customWidth="1"/>
    <col min="58" max="58" width="36.83203125" bestFit="1" customWidth="1"/>
    <col min="59" max="59" width="27.83203125" bestFit="1" customWidth="1"/>
    <col min="60" max="60" width="41.83203125" bestFit="1" customWidth="1"/>
    <col min="61" max="61" width="31" bestFit="1" customWidth="1"/>
    <col min="62" max="62" width="27.5" bestFit="1" customWidth="1"/>
    <col min="63" max="63" width="32" bestFit="1" customWidth="1"/>
    <col min="64" max="64" width="27" bestFit="1" customWidth="1"/>
    <col min="65" max="65" width="33.33203125" bestFit="1" customWidth="1"/>
    <col min="66" max="66" width="27.83203125" bestFit="1" customWidth="1"/>
    <col min="67" max="67" width="26" bestFit="1" customWidth="1"/>
    <col min="68" max="68" width="19.5" bestFit="1" customWidth="1"/>
    <col min="69" max="69" width="49.33203125" bestFit="1" customWidth="1"/>
    <col min="70" max="70" width="12.5" bestFit="1" customWidth="1"/>
    <col min="71" max="71" width="13.33203125" bestFit="1" customWidth="1"/>
    <col min="72" max="72" width="11.5" bestFit="1" customWidth="1"/>
    <col min="73" max="73" width="12.33203125" bestFit="1" customWidth="1"/>
    <col min="74" max="74" width="27.6640625" bestFit="1" customWidth="1"/>
    <col min="75" max="75" width="30.33203125" bestFit="1" customWidth="1"/>
    <col min="76" max="76" width="35" bestFit="1" customWidth="1"/>
    <col min="77" max="77" width="21.33203125" bestFit="1" customWidth="1"/>
    <col min="78" max="78" width="35.33203125" bestFit="1" customWidth="1"/>
    <col min="79" max="79" width="24.5" bestFit="1" customWidth="1"/>
    <col min="82" max="82" width="8.1640625" bestFit="1" customWidth="1"/>
  </cols>
  <sheetData>
    <row r="1" spans="1:8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189</v>
      </c>
      <c r="CC1" t="s">
        <v>190</v>
      </c>
      <c r="CD1" t="s">
        <v>188</v>
      </c>
    </row>
    <row r="2" spans="1:82" x14ac:dyDescent="0.2">
      <c r="A2" t="s">
        <v>158</v>
      </c>
      <c r="B2" t="s">
        <v>219</v>
      </c>
      <c r="C2" t="s">
        <v>159</v>
      </c>
      <c r="D2">
        <v>4466.38</v>
      </c>
      <c r="E2" t="s">
        <v>160</v>
      </c>
      <c r="F2">
        <v>25.48</v>
      </c>
      <c r="G2">
        <v>900708</v>
      </c>
      <c r="H2">
        <v>26</v>
      </c>
      <c r="I2">
        <v>2270.31</v>
      </c>
      <c r="J2">
        <v>-1</v>
      </c>
      <c r="K2">
        <v>-1</v>
      </c>
      <c r="L2">
        <v>379636</v>
      </c>
      <c r="M2">
        <v>-1</v>
      </c>
      <c r="N2">
        <v>-1</v>
      </c>
      <c r="O2">
        <v>7041</v>
      </c>
      <c r="P2">
        <v>36</v>
      </c>
      <c r="Q2">
        <v>159</v>
      </c>
      <c r="R2">
        <v>27</v>
      </c>
      <c r="S2" t="s">
        <v>161</v>
      </c>
      <c r="T2" t="s">
        <v>212</v>
      </c>
      <c r="U2" t="s">
        <v>213</v>
      </c>
      <c r="V2" t="s">
        <v>214</v>
      </c>
      <c r="W2" t="s">
        <v>215</v>
      </c>
      <c r="X2" t="s">
        <v>162</v>
      </c>
      <c r="Y2" t="s">
        <v>163</v>
      </c>
      <c r="Z2">
        <v>2411772</v>
      </c>
      <c r="AA2">
        <v>36</v>
      </c>
      <c r="AB2">
        <v>356</v>
      </c>
      <c r="AC2">
        <v>190343</v>
      </c>
      <c r="AD2">
        <v>166383</v>
      </c>
      <c r="AE2">
        <v>1</v>
      </c>
      <c r="AF2">
        <v>61578</v>
      </c>
      <c r="AG2">
        <v>7619</v>
      </c>
      <c r="AH2">
        <v>99</v>
      </c>
      <c r="AI2">
        <v>99</v>
      </c>
      <c r="AJ2">
        <v>9801</v>
      </c>
      <c r="AK2" t="s">
        <v>164</v>
      </c>
      <c r="AL2" t="s">
        <v>165</v>
      </c>
      <c r="AM2">
        <v>190.55</v>
      </c>
      <c r="AN2">
        <v>750153</v>
      </c>
      <c r="AO2">
        <v>454.23</v>
      </c>
      <c r="AP2">
        <v>2.2599999999999998</v>
      </c>
      <c r="AQ2">
        <v>41.535800000000002</v>
      </c>
      <c r="AR2">
        <v>-289991</v>
      </c>
      <c r="AS2">
        <v>-41.535800000000002</v>
      </c>
      <c r="AT2">
        <v>41.535800000000002</v>
      </c>
      <c r="AU2">
        <v>67.06</v>
      </c>
      <c r="AV2">
        <v>0.22303400000000001</v>
      </c>
      <c r="AW2">
        <v>0.19159499999999999</v>
      </c>
      <c r="AX2">
        <v>42.250700000000002</v>
      </c>
      <c r="AY2">
        <v>36.344900000000003</v>
      </c>
      <c r="AZ2">
        <v>140</v>
      </c>
      <c r="BA2">
        <v>996919</v>
      </c>
      <c r="BB2">
        <v>23</v>
      </c>
      <c r="BC2" s="1">
        <v>600857000</v>
      </c>
      <c r="BD2" s="1">
        <v>477258000</v>
      </c>
      <c r="BE2" s="1">
        <v>88483100</v>
      </c>
      <c r="BF2">
        <v>9027.9699999999993</v>
      </c>
      <c r="BG2">
        <v>1286.58</v>
      </c>
      <c r="BH2">
        <v>160.94499999999999</v>
      </c>
      <c r="BI2">
        <v>138.94399999999999</v>
      </c>
      <c r="BJ2">
        <v>953948</v>
      </c>
      <c r="BK2">
        <v>21</v>
      </c>
      <c r="BL2">
        <v>224807</v>
      </c>
      <c r="BM2">
        <v>570077</v>
      </c>
      <c r="BN2">
        <v>94604979</v>
      </c>
      <c r="BO2">
        <v>20582297</v>
      </c>
      <c r="BP2">
        <v>44.712499999999999</v>
      </c>
      <c r="BQ2">
        <v>44.712499999999999</v>
      </c>
      <c r="BR2">
        <v>-350234</v>
      </c>
      <c r="BS2">
        <v>-44.712499999999999</v>
      </c>
      <c r="BT2">
        <v>0</v>
      </c>
      <c r="BU2">
        <v>0</v>
      </c>
      <c r="BV2" s="1">
        <v>112593000</v>
      </c>
      <c r="BW2">
        <v>11487.9</v>
      </c>
      <c r="BX2">
        <v>29.14</v>
      </c>
      <c r="BY2">
        <v>31.19</v>
      </c>
      <c r="BZ2">
        <v>14.6226</v>
      </c>
      <c r="CA2">
        <v>13.302300000000001</v>
      </c>
      <c r="CB2" t="s">
        <v>157</v>
      </c>
      <c r="CD2">
        <v>159112</v>
      </c>
    </row>
    <row r="3" spans="1:82" x14ac:dyDescent="0.2">
      <c r="A3" t="s">
        <v>158</v>
      </c>
      <c r="B3" t="s">
        <v>191</v>
      </c>
      <c r="C3" t="s">
        <v>159</v>
      </c>
      <c r="D3">
        <v>8760.0300000000007</v>
      </c>
      <c r="E3" t="s">
        <v>160</v>
      </c>
      <c r="F3">
        <v>11.12</v>
      </c>
      <c r="G3">
        <v>715248</v>
      </c>
      <c r="H3">
        <v>101</v>
      </c>
      <c r="I3">
        <v>599.20000000000005</v>
      </c>
      <c r="J3">
        <v>-1</v>
      </c>
      <c r="K3">
        <v>-1</v>
      </c>
      <c r="L3">
        <v>316448</v>
      </c>
      <c r="M3">
        <v>-1</v>
      </c>
      <c r="N3">
        <v>-1</v>
      </c>
      <c r="O3">
        <v>7496</v>
      </c>
      <c r="P3">
        <v>114</v>
      </c>
      <c r="Q3">
        <v>167</v>
      </c>
      <c r="R3">
        <v>32</v>
      </c>
      <c r="S3" t="s">
        <v>161</v>
      </c>
      <c r="T3" t="s">
        <v>212</v>
      </c>
      <c r="U3" t="s">
        <v>213</v>
      </c>
      <c r="V3" t="s">
        <v>214</v>
      </c>
      <c r="W3" t="s">
        <v>215</v>
      </c>
      <c r="X3" t="s">
        <v>162</v>
      </c>
      <c r="Y3" t="s">
        <v>163</v>
      </c>
      <c r="Z3">
        <v>1992244</v>
      </c>
      <c r="AA3">
        <v>114</v>
      </c>
      <c r="AB3">
        <v>102</v>
      </c>
      <c r="AC3">
        <v>124851</v>
      </c>
      <c r="AD3">
        <v>111146</v>
      </c>
      <c r="AE3">
        <v>1</v>
      </c>
      <c r="AF3">
        <v>59204</v>
      </c>
      <c r="AG3">
        <v>7911</v>
      </c>
      <c r="AH3">
        <v>102</v>
      </c>
      <c r="AI3">
        <v>102</v>
      </c>
      <c r="AJ3">
        <v>10404</v>
      </c>
      <c r="AK3" t="s">
        <v>164</v>
      </c>
      <c r="AL3" t="s">
        <v>165</v>
      </c>
      <c r="AM3">
        <v>191.17</v>
      </c>
      <c r="AN3">
        <v>1062397</v>
      </c>
      <c r="AO3">
        <v>314.39999999999998</v>
      </c>
      <c r="AP3">
        <v>1.96</v>
      </c>
      <c r="AQ3">
        <v>67.068299999999994</v>
      </c>
      <c r="AR3">
        <v>-359341</v>
      </c>
      <c r="AS3">
        <v>-67.068299999999994</v>
      </c>
      <c r="AT3">
        <v>67.068299999999994</v>
      </c>
      <c r="AU3">
        <v>71.069999999999993</v>
      </c>
      <c r="AV3">
        <v>0.23245299999999999</v>
      </c>
      <c r="AW3">
        <v>0.20749999999999999</v>
      </c>
      <c r="AX3">
        <v>33.284199999999998</v>
      </c>
      <c r="AY3">
        <v>28.961300000000001</v>
      </c>
      <c r="AZ3">
        <v>128</v>
      </c>
      <c r="BA3">
        <v>1410219</v>
      </c>
      <c r="BB3">
        <v>23</v>
      </c>
      <c r="BC3" s="1">
        <v>636957000</v>
      </c>
      <c r="BD3" s="1">
        <v>508141000</v>
      </c>
      <c r="BE3" s="1">
        <v>86888000</v>
      </c>
      <c r="BF3">
        <v>8351.4</v>
      </c>
      <c r="BG3">
        <v>7377.8</v>
      </c>
      <c r="BH3">
        <v>130.429</v>
      </c>
      <c r="BI3">
        <v>113.185</v>
      </c>
      <c r="BJ3">
        <v>1346409</v>
      </c>
      <c r="BK3">
        <v>22</v>
      </c>
      <c r="BL3">
        <v>216513</v>
      </c>
      <c r="BM3">
        <v>909460</v>
      </c>
      <c r="BN3">
        <v>229154208</v>
      </c>
      <c r="BO3">
        <v>53565518</v>
      </c>
      <c r="BP3">
        <v>76.919499999999999</v>
      </c>
      <c r="BQ3">
        <v>76.919499999999999</v>
      </c>
      <c r="BR3">
        <v>-493405</v>
      </c>
      <c r="BS3">
        <v>-76.919499999999999</v>
      </c>
      <c r="BT3">
        <v>0</v>
      </c>
      <c r="BU3">
        <v>0</v>
      </c>
      <c r="BV3" s="1">
        <v>109718000</v>
      </c>
      <c r="BW3">
        <v>10545.7</v>
      </c>
      <c r="BX3">
        <v>23.81</v>
      </c>
      <c r="BY3">
        <v>62.32</v>
      </c>
      <c r="BZ3">
        <v>15.5837</v>
      </c>
      <c r="CA3">
        <v>14.054500000000001</v>
      </c>
      <c r="CB3" t="s">
        <v>157</v>
      </c>
      <c r="CD3">
        <v>109836</v>
      </c>
    </row>
    <row r="4" spans="1:82" x14ac:dyDescent="0.2">
      <c r="A4" t="s">
        <v>158</v>
      </c>
      <c r="B4" t="s">
        <v>192</v>
      </c>
      <c r="C4" t="s">
        <v>159</v>
      </c>
      <c r="D4">
        <v>704.87</v>
      </c>
      <c r="E4" t="s">
        <v>160</v>
      </c>
      <c r="F4">
        <v>1.23</v>
      </c>
      <c r="G4">
        <v>161980</v>
      </c>
      <c r="H4">
        <v>3</v>
      </c>
      <c r="I4">
        <v>5.13</v>
      </c>
      <c r="J4">
        <v>-1</v>
      </c>
      <c r="K4">
        <v>-1</v>
      </c>
      <c r="L4">
        <v>205912</v>
      </c>
      <c r="M4">
        <v>-1</v>
      </c>
      <c r="N4">
        <v>-1</v>
      </c>
      <c r="O4">
        <v>1652</v>
      </c>
      <c r="P4">
        <v>149</v>
      </c>
      <c r="Q4">
        <v>0</v>
      </c>
      <c r="R4">
        <v>324</v>
      </c>
      <c r="S4" t="s">
        <v>161</v>
      </c>
      <c r="T4" t="s">
        <v>212</v>
      </c>
      <c r="U4" t="s">
        <v>213</v>
      </c>
      <c r="V4" t="s">
        <v>214</v>
      </c>
      <c r="W4" t="s">
        <v>215</v>
      </c>
      <c r="X4" t="s">
        <v>162</v>
      </c>
      <c r="Y4" t="s">
        <v>163</v>
      </c>
      <c r="Z4">
        <v>1483596</v>
      </c>
      <c r="AA4">
        <v>149</v>
      </c>
      <c r="AB4">
        <v>182</v>
      </c>
      <c r="AC4">
        <v>65737</v>
      </c>
      <c r="AD4">
        <v>42630</v>
      </c>
      <c r="AE4">
        <v>1</v>
      </c>
      <c r="AF4">
        <v>35969</v>
      </c>
      <c r="AG4">
        <v>2307</v>
      </c>
      <c r="AH4">
        <v>104</v>
      </c>
      <c r="AI4">
        <v>104</v>
      </c>
      <c r="AJ4">
        <v>10816</v>
      </c>
      <c r="AK4" t="s">
        <v>167</v>
      </c>
      <c r="AL4" t="s">
        <v>165</v>
      </c>
      <c r="AM4">
        <v>22.1</v>
      </c>
      <c r="AN4">
        <v>344548</v>
      </c>
      <c r="AO4">
        <v>41.41</v>
      </c>
      <c r="AP4">
        <v>0.27</v>
      </c>
      <c r="AQ4">
        <v>14.3805</v>
      </c>
      <c r="AR4">
        <v>-63231.5</v>
      </c>
      <c r="AS4">
        <v>-14.3805</v>
      </c>
      <c r="AT4">
        <v>14.3805</v>
      </c>
      <c r="AU4">
        <v>74.12</v>
      </c>
      <c r="AV4">
        <v>8.0306799999999998E-2</v>
      </c>
      <c r="AW4">
        <v>7.4698500000000001E-2</v>
      </c>
      <c r="AX4">
        <v>12.6538</v>
      </c>
      <c r="AY4">
        <v>11.5474</v>
      </c>
      <c r="AZ4">
        <v>80</v>
      </c>
      <c r="BA4">
        <v>476128</v>
      </c>
      <c r="BB4">
        <v>40</v>
      </c>
      <c r="BC4" s="1">
        <v>667561000</v>
      </c>
      <c r="BD4" s="1">
        <v>217331000</v>
      </c>
      <c r="BE4" s="1">
        <v>59486900</v>
      </c>
      <c r="BF4">
        <v>5499.9</v>
      </c>
      <c r="BG4">
        <v>481.33</v>
      </c>
      <c r="BH4">
        <v>50.929699999999997</v>
      </c>
      <c r="BI4">
        <v>46.649500000000003</v>
      </c>
      <c r="BJ4">
        <v>448992</v>
      </c>
      <c r="BK4">
        <v>20</v>
      </c>
      <c r="BL4">
        <v>119577</v>
      </c>
      <c r="BM4">
        <v>141218</v>
      </c>
      <c r="BN4">
        <v>33413430</v>
      </c>
      <c r="BO4">
        <v>6676884</v>
      </c>
      <c r="BP4">
        <v>15.9519</v>
      </c>
      <c r="BQ4">
        <v>15.9519</v>
      </c>
      <c r="BR4">
        <v>-75748.3</v>
      </c>
      <c r="BS4">
        <v>-15.9519</v>
      </c>
      <c r="BT4">
        <v>0</v>
      </c>
      <c r="BU4">
        <v>0</v>
      </c>
      <c r="BV4" s="1">
        <v>74972600</v>
      </c>
      <c r="BW4">
        <v>6931.63</v>
      </c>
      <c r="BX4">
        <v>18.29</v>
      </c>
      <c r="BY4">
        <v>8.74</v>
      </c>
      <c r="BZ4">
        <v>4.6536400000000002</v>
      </c>
      <c r="CA4">
        <v>4.35616</v>
      </c>
      <c r="CB4" t="s">
        <v>157</v>
      </c>
      <c r="CD4">
        <v>39500</v>
      </c>
    </row>
    <row r="5" spans="1:82" x14ac:dyDescent="0.2">
      <c r="A5" t="s">
        <v>158</v>
      </c>
      <c r="B5" t="s">
        <v>194</v>
      </c>
      <c r="C5" t="s">
        <v>159</v>
      </c>
      <c r="D5">
        <v>480.32</v>
      </c>
      <c r="E5" t="s">
        <v>160</v>
      </c>
      <c r="F5">
        <v>2.94</v>
      </c>
      <c r="G5">
        <v>382176</v>
      </c>
      <c r="H5">
        <v>14</v>
      </c>
      <c r="I5">
        <v>162.83000000000001</v>
      </c>
      <c r="J5">
        <v>-1</v>
      </c>
      <c r="K5">
        <v>-1</v>
      </c>
      <c r="L5">
        <v>148544</v>
      </c>
      <c r="M5">
        <v>-1</v>
      </c>
      <c r="N5">
        <v>-1</v>
      </c>
      <c r="O5">
        <v>2741</v>
      </c>
      <c r="P5">
        <v>257</v>
      </c>
      <c r="Q5">
        <v>0</v>
      </c>
      <c r="R5">
        <v>11</v>
      </c>
      <c r="S5" t="s">
        <v>161</v>
      </c>
      <c r="T5" t="s">
        <v>212</v>
      </c>
      <c r="U5" t="s">
        <v>213</v>
      </c>
      <c r="V5" t="s">
        <v>214</v>
      </c>
      <c r="W5" t="s">
        <v>215</v>
      </c>
      <c r="X5" t="s">
        <v>162</v>
      </c>
      <c r="Y5" t="s">
        <v>163</v>
      </c>
      <c r="Z5">
        <v>674408</v>
      </c>
      <c r="AA5">
        <v>257</v>
      </c>
      <c r="AB5">
        <v>32</v>
      </c>
      <c r="AC5">
        <v>36518</v>
      </c>
      <c r="AD5">
        <v>33906</v>
      </c>
      <c r="AE5">
        <v>1</v>
      </c>
      <c r="AF5">
        <v>19774</v>
      </c>
      <c r="AG5">
        <v>3041</v>
      </c>
      <c r="AH5">
        <v>63</v>
      </c>
      <c r="AI5">
        <v>63</v>
      </c>
      <c r="AJ5">
        <v>3969</v>
      </c>
      <c r="AK5" t="s">
        <v>164</v>
      </c>
      <c r="AL5" t="s">
        <v>165</v>
      </c>
      <c r="AM5">
        <v>49.26</v>
      </c>
      <c r="AN5">
        <v>247031</v>
      </c>
      <c r="AO5">
        <v>51.16</v>
      </c>
      <c r="AP5">
        <v>0.35</v>
      </c>
      <c r="AQ5">
        <v>17.513500000000001</v>
      </c>
      <c r="AR5">
        <v>-22942.1</v>
      </c>
      <c r="AS5">
        <v>-17.513500000000001</v>
      </c>
      <c r="AT5">
        <v>17.513500000000001</v>
      </c>
      <c r="AU5">
        <v>24.45</v>
      </c>
      <c r="AV5">
        <v>5.9044600000000003E-2</v>
      </c>
      <c r="AW5">
        <v>5.34829E-2</v>
      </c>
      <c r="AX5">
        <v>7.8400400000000001</v>
      </c>
      <c r="AY5">
        <v>6.8634199999999996</v>
      </c>
      <c r="AZ5">
        <v>74</v>
      </c>
      <c r="BA5">
        <v>398084</v>
      </c>
      <c r="BB5">
        <v>48</v>
      </c>
      <c r="BC5" s="1">
        <v>236641000</v>
      </c>
      <c r="BD5" s="1">
        <v>152081000</v>
      </c>
      <c r="BE5" s="1">
        <v>20217800</v>
      </c>
      <c r="BF5">
        <v>5093.92</v>
      </c>
      <c r="BG5">
        <v>141.43</v>
      </c>
      <c r="BH5">
        <v>35.2376</v>
      </c>
      <c r="BI5">
        <v>30.813500000000001</v>
      </c>
      <c r="BJ5">
        <v>380606</v>
      </c>
      <c r="BK5">
        <v>23</v>
      </c>
      <c r="BL5">
        <v>99137</v>
      </c>
      <c r="BM5">
        <v>443017</v>
      </c>
      <c r="BN5">
        <v>27025558</v>
      </c>
      <c r="BO5">
        <v>4308233</v>
      </c>
      <c r="BP5">
        <v>19.758299999999998</v>
      </c>
      <c r="BQ5">
        <v>19.758299999999998</v>
      </c>
      <c r="BR5">
        <v>-25795.7</v>
      </c>
      <c r="BS5">
        <v>-19.758299999999998</v>
      </c>
      <c r="BT5">
        <v>0</v>
      </c>
      <c r="BU5">
        <v>0</v>
      </c>
      <c r="BV5" s="1">
        <v>25369400</v>
      </c>
      <c r="BW5">
        <v>6391.88</v>
      </c>
      <c r="BX5">
        <v>5.09</v>
      </c>
      <c r="BY5">
        <v>8.52</v>
      </c>
      <c r="BZ5">
        <v>4.4406100000000004</v>
      </c>
      <c r="CA5">
        <v>4.0445099999999998</v>
      </c>
      <c r="CB5" t="s">
        <v>157</v>
      </c>
      <c r="CD5">
        <v>33457</v>
      </c>
    </row>
    <row r="6" spans="1:82" x14ac:dyDescent="0.2">
      <c r="A6" t="s">
        <v>158</v>
      </c>
      <c r="B6" t="s">
        <v>193</v>
      </c>
      <c r="C6" t="s">
        <v>159</v>
      </c>
      <c r="D6">
        <v>550.55999999999995</v>
      </c>
      <c r="E6" t="s">
        <v>160</v>
      </c>
      <c r="F6">
        <v>2.46</v>
      </c>
      <c r="G6">
        <v>215920</v>
      </c>
      <c r="H6">
        <v>101</v>
      </c>
      <c r="I6">
        <v>64.77</v>
      </c>
      <c r="J6">
        <v>-1</v>
      </c>
      <c r="K6">
        <v>-1</v>
      </c>
      <c r="L6">
        <v>107848</v>
      </c>
      <c r="M6">
        <v>-1</v>
      </c>
      <c r="N6">
        <v>-1</v>
      </c>
      <c r="O6">
        <v>2194</v>
      </c>
      <c r="P6">
        <v>114</v>
      </c>
      <c r="Q6">
        <v>44</v>
      </c>
      <c r="R6">
        <v>8</v>
      </c>
      <c r="S6" t="s">
        <v>161</v>
      </c>
      <c r="T6" t="s">
        <v>212</v>
      </c>
      <c r="U6" t="s">
        <v>213</v>
      </c>
      <c r="V6" t="s">
        <v>214</v>
      </c>
      <c r="W6" t="s">
        <v>215</v>
      </c>
      <c r="X6" t="s">
        <v>162</v>
      </c>
      <c r="Y6" t="s">
        <v>163</v>
      </c>
      <c r="Z6">
        <v>596172</v>
      </c>
      <c r="AA6">
        <v>114</v>
      </c>
      <c r="AB6">
        <v>102</v>
      </c>
      <c r="AC6">
        <v>38224</v>
      </c>
      <c r="AD6">
        <v>33865</v>
      </c>
      <c r="AE6">
        <v>1</v>
      </c>
      <c r="AF6">
        <v>18072</v>
      </c>
      <c r="AG6">
        <v>2462</v>
      </c>
      <c r="AH6">
        <v>57</v>
      </c>
      <c r="AI6">
        <v>57</v>
      </c>
      <c r="AJ6">
        <v>3249</v>
      </c>
      <c r="AK6" t="s">
        <v>164</v>
      </c>
      <c r="AL6" t="s">
        <v>165</v>
      </c>
      <c r="AM6">
        <v>54.64</v>
      </c>
      <c r="AN6">
        <v>230973</v>
      </c>
      <c r="AO6">
        <v>37.83</v>
      </c>
      <c r="AP6">
        <v>0.27</v>
      </c>
      <c r="AQ6">
        <v>67.822599999999994</v>
      </c>
      <c r="AR6">
        <v>-52847.3</v>
      </c>
      <c r="AS6">
        <v>-67.822599999999994</v>
      </c>
      <c r="AT6">
        <v>67.822599999999994</v>
      </c>
      <c r="AU6">
        <v>19.03</v>
      </c>
      <c r="AV6">
        <v>5.3115099999999998E-2</v>
      </c>
      <c r="AW6">
        <v>4.7368500000000001E-2</v>
      </c>
      <c r="AX6">
        <v>7.8952</v>
      </c>
      <c r="AY6">
        <v>6.7728900000000003</v>
      </c>
      <c r="AZ6">
        <v>96</v>
      </c>
      <c r="BA6">
        <v>353541</v>
      </c>
      <c r="BB6">
        <v>45</v>
      </c>
      <c r="BC6" s="1">
        <v>192089000</v>
      </c>
      <c r="BD6" s="1">
        <v>145526000</v>
      </c>
      <c r="BE6" s="1">
        <v>20618200</v>
      </c>
      <c r="BF6">
        <v>6346.02</v>
      </c>
      <c r="BG6">
        <v>327.8</v>
      </c>
      <c r="BH6">
        <v>37.967300000000002</v>
      </c>
      <c r="BI6">
        <v>32.767600000000002</v>
      </c>
      <c r="BJ6">
        <v>320655</v>
      </c>
      <c r="BK6">
        <v>23</v>
      </c>
      <c r="BL6">
        <v>71370</v>
      </c>
      <c r="BM6">
        <v>268025</v>
      </c>
      <c r="BN6">
        <v>36896657</v>
      </c>
      <c r="BO6">
        <v>7709622</v>
      </c>
      <c r="BP6">
        <v>77.148399999999995</v>
      </c>
      <c r="BQ6">
        <v>77.148399999999995</v>
      </c>
      <c r="BR6">
        <v>-64956.7</v>
      </c>
      <c r="BS6">
        <v>-77.148399999999995</v>
      </c>
      <c r="BT6">
        <v>0</v>
      </c>
      <c r="BU6">
        <v>0</v>
      </c>
      <c r="BV6" s="1">
        <v>25786400</v>
      </c>
      <c r="BW6">
        <v>7936.73</v>
      </c>
      <c r="BX6">
        <v>4.9400000000000004</v>
      </c>
      <c r="BY6">
        <v>9.4700000000000006</v>
      </c>
      <c r="BZ6">
        <v>4.1318099999999998</v>
      </c>
      <c r="CA6">
        <v>3.7296</v>
      </c>
      <c r="CB6" t="s">
        <v>157</v>
      </c>
      <c r="CD6">
        <v>32373</v>
      </c>
    </row>
    <row r="7" spans="1:82" x14ac:dyDescent="0.2">
      <c r="A7" t="s">
        <v>158</v>
      </c>
      <c r="B7" t="s">
        <v>195</v>
      </c>
      <c r="C7" t="s">
        <v>159</v>
      </c>
      <c r="D7">
        <v>47.18</v>
      </c>
      <c r="E7" t="s">
        <v>160</v>
      </c>
      <c r="F7">
        <v>1.0900000000000001</v>
      </c>
      <c r="G7">
        <v>128952</v>
      </c>
      <c r="H7">
        <v>5</v>
      </c>
      <c r="I7">
        <v>5.59</v>
      </c>
      <c r="J7">
        <v>-1</v>
      </c>
      <c r="K7">
        <v>-1</v>
      </c>
      <c r="L7">
        <v>74284</v>
      </c>
      <c r="M7">
        <v>-1</v>
      </c>
      <c r="N7">
        <v>-1</v>
      </c>
      <c r="O7">
        <v>704</v>
      </c>
      <c r="P7">
        <v>157</v>
      </c>
      <c r="Q7">
        <v>0</v>
      </c>
      <c r="R7">
        <v>0</v>
      </c>
      <c r="S7" t="s">
        <v>161</v>
      </c>
      <c r="T7" t="s">
        <v>212</v>
      </c>
      <c r="U7" t="s">
        <v>213</v>
      </c>
      <c r="V7" t="s">
        <v>214</v>
      </c>
      <c r="W7" t="s">
        <v>215</v>
      </c>
      <c r="X7" t="s">
        <v>162</v>
      </c>
      <c r="Y7" t="s">
        <v>163</v>
      </c>
      <c r="Z7">
        <v>239284</v>
      </c>
      <c r="AA7">
        <v>157</v>
      </c>
      <c r="AB7">
        <v>197</v>
      </c>
      <c r="AC7">
        <v>23846</v>
      </c>
      <c r="AD7">
        <v>21799</v>
      </c>
      <c r="AE7">
        <v>1</v>
      </c>
      <c r="AF7">
        <v>6676</v>
      </c>
      <c r="AG7">
        <v>1058</v>
      </c>
      <c r="AH7">
        <v>33</v>
      </c>
      <c r="AI7">
        <v>33</v>
      </c>
      <c r="AJ7">
        <v>1089</v>
      </c>
      <c r="AK7" t="s">
        <v>164</v>
      </c>
      <c r="AL7" t="s">
        <v>165</v>
      </c>
      <c r="AM7">
        <v>6.47</v>
      </c>
      <c r="AN7">
        <v>39618</v>
      </c>
      <c r="AO7">
        <v>5.64</v>
      </c>
      <c r="AP7">
        <v>0.04</v>
      </c>
      <c r="AQ7">
        <v>2.9308000000000001</v>
      </c>
      <c r="AR7">
        <v>-13224.6</v>
      </c>
      <c r="AS7">
        <v>-2.9308000000000001</v>
      </c>
      <c r="AT7">
        <v>2.9308000000000001</v>
      </c>
      <c r="AU7">
        <v>2.0299999999999998</v>
      </c>
      <c r="AV7">
        <v>1.79921E-2</v>
      </c>
      <c r="AW7">
        <v>1.56916E-2</v>
      </c>
      <c r="AX7">
        <v>2.6211199999999999</v>
      </c>
      <c r="AY7">
        <v>2.2529300000000001</v>
      </c>
      <c r="AZ7">
        <v>50</v>
      </c>
      <c r="BA7">
        <v>62630</v>
      </c>
      <c r="BB7">
        <v>23</v>
      </c>
      <c r="BC7" s="1">
        <v>60475000</v>
      </c>
      <c r="BD7" s="1">
        <v>37941500</v>
      </c>
      <c r="BE7" s="1">
        <v>3662630</v>
      </c>
      <c r="BF7">
        <v>3363.29</v>
      </c>
      <c r="BG7">
        <v>14.21</v>
      </c>
      <c r="BH7">
        <v>8.0834100000000007</v>
      </c>
      <c r="BI7">
        <v>7.0953099999999996</v>
      </c>
      <c r="BJ7">
        <v>55668</v>
      </c>
      <c r="BK7">
        <v>12</v>
      </c>
      <c r="BL7">
        <v>16379</v>
      </c>
      <c r="BM7">
        <v>25575</v>
      </c>
      <c r="BN7">
        <v>918337</v>
      </c>
      <c r="BO7">
        <v>183454</v>
      </c>
      <c r="BP7">
        <v>3.6949200000000002</v>
      </c>
      <c r="BQ7">
        <v>3.6949200000000002</v>
      </c>
      <c r="BR7">
        <v>-15705.8</v>
      </c>
      <c r="BS7">
        <v>-3.6949200000000002</v>
      </c>
      <c r="BT7">
        <v>0</v>
      </c>
      <c r="BU7">
        <v>0</v>
      </c>
      <c r="BV7" s="1">
        <v>4716570</v>
      </c>
      <c r="BW7">
        <v>4331.1000000000004</v>
      </c>
      <c r="BX7">
        <v>0.83</v>
      </c>
      <c r="BY7">
        <v>0.98</v>
      </c>
      <c r="BZ7">
        <v>1.0185</v>
      </c>
      <c r="CA7">
        <v>0.95515499999999998</v>
      </c>
      <c r="CB7" t="s">
        <v>157</v>
      </c>
      <c r="CD7">
        <v>21171</v>
      </c>
    </row>
    <row r="8" spans="1:82" x14ac:dyDescent="0.2">
      <c r="A8" t="s">
        <v>158</v>
      </c>
      <c r="B8" t="s">
        <v>196</v>
      </c>
      <c r="C8" t="s">
        <v>159</v>
      </c>
      <c r="D8">
        <v>150.31</v>
      </c>
      <c r="E8" t="s">
        <v>160</v>
      </c>
      <c r="F8">
        <v>0.98</v>
      </c>
      <c r="G8">
        <v>114580</v>
      </c>
      <c r="H8">
        <v>3</v>
      </c>
      <c r="I8">
        <v>27.24</v>
      </c>
      <c r="J8">
        <v>-1</v>
      </c>
      <c r="K8">
        <v>-1</v>
      </c>
      <c r="L8">
        <v>88640</v>
      </c>
      <c r="M8">
        <v>-1</v>
      </c>
      <c r="N8">
        <v>-1</v>
      </c>
      <c r="O8">
        <v>675</v>
      </c>
      <c r="P8">
        <v>115</v>
      </c>
      <c r="Q8">
        <v>0</v>
      </c>
      <c r="R8">
        <v>40</v>
      </c>
      <c r="S8" t="s">
        <v>161</v>
      </c>
      <c r="T8" t="s">
        <v>212</v>
      </c>
      <c r="U8" t="s">
        <v>213</v>
      </c>
      <c r="V8" t="s">
        <v>214</v>
      </c>
      <c r="W8" t="s">
        <v>215</v>
      </c>
      <c r="X8" t="s">
        <v>162</v>
      </c>
      <c r="Y8" t="s">
        <v>163</v>
      </c>
      <c r="Z8">
        <v>290440</v>
      </c>
      <c r="AA8">
        <v>115</v>
      </c>
      <c r="AB8">
        <v>145</v>
      </c>
      <c r="AC8">
        <v>23133</v>
      </c>
      <c r="AD8">
        <v>19546</v>
      </c>
      <c r="AE8">
        <v>1</v>
      </c>
      <c r="AF8">
        <v>9716</v>
      </c>
      <c r="AG8">
        <v>975</v>
      </c>
      <c r="AH8">
        <v>40</v>
      </c>
      <c r="AI8">
        <v>40</v>
      </c>
      <c r="AJ8">
        <v>1600</v>
      </c>
      <c r="AK8" t="s">
        <v>167</v>
      </c>
      <c r="AL8" t="s">
        <v>165</v>
      </c>
      <c r="AM8">
        <v>6.81</v>
      </c>
      <c r="AN8">
        <v>81193</v>
      </c>
      <c r="AO8">
        <v>7.36</v>
      </c>
      <c r="AP8">
        <v>0.06</v>
      </c>
      <c r="AQ8">
        <v>4.8507400000000001</v>
      </c>
      <c r="AR8">
        <v>-22294.2</v>
      </c>
      <c r="AS8">
        <v>-4.8507400000000001</v>
      </c>
      <c r="AT8">
        <v>4.8507400000000001</v>
      </c>
      <c r="AU8">
        <v>3.15</v>
      </c>
      <c r="AV8">
        <v>2.0006199999999998E-2</v>
      </c>
      <c r="AW8">
        <v>1.7417800000000001E-2</v>
      </c>
      <c r="AX8">
        <v>3.08921</v>
      </c>
      <c r="AY8">
        <v>2.7084600000000001</v>
      </c>
      <c r="AZ8">
        <v>82</v>
      </c>
      <c r="BA8">
        <v>134682</v>
      </c>
      <c r="BB8">
        <v>37</v>
      </c>
      <c r="BC8" s="1">
        <v>91604600</v>
      </c>
      <c r="BD8" s="1">
        <v>52219100</v>
      </c>
      <c r="BE8" s="1">
        <v>8582950</v>
      </c>
      <c r="BF8">
        <v>5364.35</v>
      </c>
      <c r="BG8">
        <v>86.3</v>
      </c>
      <c r="BH8">
        <v>12.3942</v>
      </c>
      <c r="BI8">
        <v>11.0306</v>
      </c>
      <c r="BJ8">
        <v>119058</v>
      </c>
      <c r="BK8">
        <v>16</v>
      </c>
      <c r="BL8">
        <v>33969</v>
      </c>
      <c r="BM8">
        <v>51744</v>
      </c>
      <c r="BN8">
        <v>22437603</v>
      </c>
      <c r="BO8">
        <v>4613086</v>
      </c>
      <c r="BP8">
        <v>5.2940899999999997</v>
      </c>
      <c r="BQ8">
        <v>5.2940899999999997</v>
      </c>
      <c r="BR8">
        <v>-25657.1</v>
      </c>
      <c r="BS8">
        <v>-5.2940899999999997</v>
      </c>
      <c r="BT8">
        <v>0</v>
      </c>
      <c r="BU8">
        <v>0</v>
      </c>
      <c r="BV8" s="1">
        <v>10770200</v>
      </c>
      <c r="BW8">
        <v>6731.38</v>
      </c>
      <c r="BX8">
        <v>1.88</v>
      </c>
      <c r="BY8">
        <v>3.91</v>
      </c>
      <c r="BZ8">
        <v>1.1954400000000001</v>
      </c>
      <c r="CA8">
        <v>1.1149</v>
      </c>
      <c r="CB8" t="s">
        <v>157</v>
      </c>
      <c r="CD8">
        <v>19132</v>
      </c>
    </row>
    <row r="9" spans="1:82" x14ac:dyDescent="0.2">
      <c r="A9" t="s">
        <v>158</v>
      </c>
      <c r="B9" t="s">
        <v>197</v>
      </c>
      <c r="C9" t="s">
        <v>159</v>
      </c>
      <c r="D9">
        <v>250.97</v>
      </c>
      <c r="E9" t="s">
        <v>160</v>
      </c>
      <c r="F9">
        <v>1.1000000000000001</v>
      </c>
      <c r="G9">
        <v>134448</v>
      </c>
      <c r="H9">
        <v>18</v>
      </c>
      <c r="I9">
        <v>52.32</v>
      </c>
      <c r="J9">
        <v>-1</v>
      </c>
      <c r="K9">
        <v>-1</v>
      </c>
      <c r="L9">
        <v>70516</v>
      </c>
      <c r="M9">
        <v>-1</v>
      </c>
      <c r="N9">
        <v>-1</v>
      </c>
      <c r="O9">
        <v>1013</v>
      </c>
      <c r="P9">
        <v>133</v>
      </c>
      <c r="Q9">
        <v>24</v>
      </c>
      <c r="R9">
        <v>0</v>
      </c>
      <c r="S9" t="s">
        <v>161</v>
      </c>
      <c r="T9" t="s">
        <v>212</v>
      </c>
      <c r="U9" t="s">
        <v>213</v>
      </c>
      <c r="V9" t="s">
        <v>214</v>
      </c>
      <c r="W9" t="s">
        <v>215</v>
      </c>
      <c r="X9" t="s">
        <v>162</v>
      </c>
      <c r="Y9" t="s">
        <v>163</v>
      </c>
      <c r="Z9">
        <v>276132</v>
      </c>
      <c r="AA9">
        <v>133</v>
      </c>
      <c r="AB9">
        <v>179</v>
      </c>
      <c r="AC9">
        <v>18379</v>
      </c>
      <c r="AD9">
        <v>18161</v>
      </c>
      <c r="AE9">
        <v>1</v>
      </c>
      <c r="AF9">
        <v>8982</v>
      </c>
      <c r="AG9">
        <v>1349</v>
      </c>
      <c r="AH9">
        <v>39</v>
      </c>
      <c r="AI9">
        <v>39</v>
      </c>
      <c r="AJ9">
        <v>1521</v>
      </c>
      <c r="AK9" t="s">
        <v>164</v>
      </c>
      <c r="AL9" t="s">
        <v>165</v>
      </c>
      <c r="AM9">
        <v>20.170000000000002</v>
      </c>
      <c r="AN9">
        <v>140716</v>
      </c>
      <c r="AO9">
        <v>11.98</v>
      </c>
      <c r="AP9">
        <v>0.09</v>
      </c>
      <c r="AQ9">
        <v>16.989799999999999</v>
      </c>
      <c r="AR9">
        <v>-128961</v>
      </c>
      <c r="AS9">
        <v>-16.989799999999999</v>
      </c>
      <c r="AT9">
        <v>16.989799999999999</v>
      </c>
      <c r="AU9">
        <v>3</v>
      </c>
      <c r="AV9">
        <v>2.5967E-2</v>
      </c>
      <c r="AW9">
        <v>2.28667E-2</v>
      </c>
      <c r="AX9">
        <v>3.4853800000000001</v>
      </c>
      <c r="AY9">
        <v>3.0116999999999998</v>
      </c>
      <c r="AZ9">
        <v>112</v>
      </c>
      <c r="BA9">
        <v>201227</v>
      </c>
      <c r="BB9">
        <v>32</v>
      </c>
      <c r="BC9" s="1">
        <v>86531500</v>
      </c>
      <c r="BD9" s="1">
        <v>67747900</v>
      </c>
      <c r="BE9" s="1">
        <v>10848200</v>
      </c>
      <c r="BF9">
        <v>7132.26</v>
      </c>
      <c r="BG9">
        <v>123.11</v>
      </c>
      <c r="BH9">
        <v>15.956</v>
      </c>
      <c r="BI9">
        <v>13.905200000000001</v>
      </c>
      <c r="BJ9">
        <v>184380</v>
      </c>
      <c r="BK9">
        <v>17</v>
      </c>
      <c r="BL9">
        <v>34456</v>
      </c>
      <c r="BM9">
        <v>126013</v>
      </c>
      <c r="BN9">
        <v>25311099</v>
      </c>
      <c r="BO9">
        <v>6010712</v>
      </c>
      <c r="BP9">
        <v>18.405100000000001</v>
      </c>
      <c r="BQ9">
        <v>18.405100000000001</v>
      </c>
      <c r="BR9">
        <v>-146374</v>
      </c>
      <c r="BS9">
        <v>-18.405100000000001</v>
      </c>
      <c r="BT9">
        <v>0</v>
      </c>
      <c r="BU9">
        <v>0</v>
      </c>
      <c r="BV9" s="1">
        <v>13757700</v>
      </c>
      <c r="BW9">
        <v>9045.2000000000007</v>
      </c>
      <c r="BX9">
        <v>2.61</v>
      </c>
      <c r="BY9">
        <v>5.62</v>
      </c>
      <c r="BZ9">
        <v>1.6816599999999999</v>
      </c>
      <c r="CA9">
        <v>1.55023</v>
      </c>
      <c r="CB9" t="s">
        <v>157</v>
      </c>
      <c r="CD9">
        <v>14161</v>
      </c>
    </row>
    <row r="10" spans="1:82" x14ac:dyDescent="0.2">
      <c r="A10" t="s">
        <v>158</v>
      </c>
      <c r="B10" t="s">
        <v>198</v>
      </c>
      <c r="C10" t="s">
        <v>159</v>
      </c>
      <c r="D10">
        <v>89.68</v>
      </c>
      <c r="E10" t="s">
        <v>160</v>
      </c>
      <c r="F10">
        <v>0.34</v>
      </c>
      <c r="G10">
        <v>64680</v>
      </c>
      <c r="H10">
        <v>5</v>
      </c>
      <c r="I10">
        <v>31.53</v>
      </c>
      <c r="J10">
        <v>-1</v>
      </c>
      <c r="K10">
        <v>-1</v>
      </c>
      <c r="L10">
        <v>68684</v>
      </c>
      <c r="M10">
        <v>-1</v>
      </c>
      <c r="N10">
        <v>-1</v>
      </c>
      <c r="O10">
        <v>616</v>
      </c>
      <c r="P10">
        <v>36</v>
      </c>
      <c r="Q10">
        <v>0</v>
      </c>
      <c r="R10">
        <v>0</v>
      </c>
      <c r="S10" t="s">
        <v>161</v>
      </c>
      <c r="T10" t="s">
        <v>212</v>
      </c>
      <c r="U10" t="s">
        <v>213</v>
      </c>
      <c r="V10" t="s">
        <v>214</v>
      </c>
      <c r="W10" t="s">
        <v>215</v>
      </c>
      <c r="X10" t="s">
        <v>162</v>
      </c>
      <c r="Y10" t="s">
        <v>163</v>
      </c>
      <c r="Z10">
        <v>164156</v>
      </c>
      <c r="AA10">
        <v>36</v>
      </c>
      <c r="AB10">
        <v>100</v>
      </c>
      <c r="AC10">
        <v>14036</v>
      </c>
      <c r="AD10">
        <v>11283</v>
      </c>
      <c r="AE10">
        <v>1</v>
      </c>
      <c r="AF10">
        <v>3221</v>
      </c>
      <c r="AG10">
        <v>752</v>
      </c>
      <c r="AH10">
        <v>31</v>
      </c>
      <c r="AI10">
        <v>31</v>
      </c>
      <c r="AJ10">
        <v>961</v>
      </c>
      <c r="AK10" t="s">
        <v>164</v>
      </c>
      <c r="AL10" t="s">
        <v>165</v>
      </c>
      <c r="AM10">
        <v>12.29</v>
      </c>
      <c r="AN10">
        <v>45720</v>
      </c>
      <c r="AO10">
        <v>5.04</v>
      </c>
      <c r="AP10">
        <v>0.03</v>
      </c>
      <c r="AQ10">
        <v>13.282999999999999</v>
      </c>
      <c r="AR10">
        <v>-2614.39</v>
      </c>
      <c r="AS10">
        <v>-13.282999999999999</v>
      </c>
      <c r="AT10">
        <v>13.282999999999999</v>
      </c>
      <c r="AU10">
        <v>1.81</v>
      </c>
      <c r="AV10">
        <v>1.3295299999999999E-2</v>
      </c>
      <c r="AW10">
        <v>1.1898799999999999E-2</v>
      </c>
      <c r="AX10">
        <v>1.9199600000000001</v>
      </c>
      <c r="AY10">
        <v>1.6725399999999999</v>
      </c>
      <c r="AZ10">
        <v>62</v>
      </c>
      <c r="BA10">
        <v>74350</v>
      </c>
      <c r="BB10">
        <v>28</v>
      </c>
      <c r="BC10" s="1">
        <v>51468800</v>
      </c>
      <c r="BD10" s="1">
        <v>33198700</v>
      </c>
      <c r="BE10" s="1">
        <v>3998810</v>
      </c>
      <c r="BF10">
        <v>4161.1000000000004</v>
      </c>
      <c r="BG10">
        <v>29.05</v>
      </c>
      <c r="BH10">
        <v>5.8480699999999999</v>
      </c>
      <c r="BI10">
        <v>5.1289300000000004</v>
      </c>
      <c r="BJ10">
        <v>66519</v>
      </c>
      <c r="BK10">
        <v>15</v>
      </c>
      <c r="BL10">
        <v>12746</v>
      </c>
      <c r="BM10">
        <v>58969</v>
      </c>
      <c r="BN10">
        <v>2462067</v>
      </c>
      <c r="BO10">
        <v>323378</v>
      </c>
      <c r="BP10">
        <v>14.936999999999999</v>
      </c>
      <c r="BQ10">
        <v>14.936999999999999</v>
      </c>
      <c r="BR10">
        <v>-3001.52</v>
      </c>
      <c r="BS10">
        <v>-14.936999999999999</v>
      </c>
      <c r="BT10">
        <v>0</v>
      </c>
      <c r="BU10">
        <v>0</v>
      </c>
      <c r="BV10" s="1">
        <v>4968130</v>
      </c>
      <c r="BW10">
        <v>5169.75</v>
      </c>
      <c r="BX10">
        <v>0.91</v>
      </c>
      <c r="BY10">
        <v>1.07</v>
      </c>
      <c r="BZ10">
        <v>0.76322699999999999</v>
      </c>
      <c r="CA10">
        <v>0.70511500000000005</v>
      </c>
      <c r="CB10" t="s">
        <v>157</v>
      </c>
      <c r="CD10">
        <v>7617</v>
      </c>
    </row>
    <row r="11" spans="1:82" x14ac:dyDescent="0.2">
      <c r="A11" t="s">
        <v>158</v>
      </c>
      <c r="B11" t="s">
        <v>199</v>
      </c>
      <c r="C11" t="s">
        <v>159</v>
      </c>
      <c r="D11">
        <v>46.98</v>
      </c>
      <c r="E11" t="s">
        <v>160</v>
      </c>
      <c r="F11">
        <v>0.32</v>
      </c>
      <c r="G11">
        <v>46656</v>
      </c>
      <c r="H11">
        <v>8</v>
      </c>
      <c r="I11">
        <v>3.64</v>
      </c>
      <c r="J11">
        <v>-1</v>
      </c>
      <c r="K11">
        <v>-1</v>
      </c>
      <c r="L11">
        <v>47624</v>
      </c>
      <c r="M11">
        <v>-1</v>
      </c>
      <c r="N11">
        <v>-1</v>
      </c>
      <c r="O11">
        <v>258</v>
      </c>
      <c r="P11">
        <v>385</v>
      </c>
      <c r="Q11">
        <v>2</v>
      </c>
      <c r="R11">
        <v>1</v>
      </c>
      <c r="S11" t="s">
        <v>161</v>
      </c>
      <c r="T11" t="s">
        <v>212</v>
      </c>
      <c r="U11" t="s">
        <v>213</v>
      </c>
      <c r="V11" t="s">
        <v>214</v>
      </c>
      <c r="W11" t="s">
        <v>215</v>
      </c>
      <c r="X11" t="s">
        <v>162</v>
      </c>
      <c r="Y11" t="s">
        <v>163</v>
      </c>
      <c r="Z11">
        <v>107628</v>
      </c>
      <c r="AA11">
        <v>385</v>
      </c>
      <c r="AB11">
        <v>394</v>
      </c>
      <c r="AC11">
        <v>4673</v>
      </c>
      <c r="AD11">
        <v>4537</v>
      </c>
      <c r="AE11">
        <v>1</v>
      </c>
      <c r="AF11">
        <v>2422</v>
      </c>
      <c r="AG11">
        <v>1040</v>
      </c>
      <c r="AH11">
        <v>27</v>
      </c>
      <c r="AI11">
        <v>27</v>
      </c>
      <c r="AJ11">
        <v>729</v>
      </c>
      <c r="AK11" t="s">
        <v>166</v>
      </c>
      <c r="AL11" t="s">
        <v>165</v>
      </c>
      <c r="AM11">
        <v>5.97</v>
      </c>
      <c r="AN11">
        <v>31015</v>
      </c>
      <c r="AO11">
        <v>3.96</v>
      </c>
      <c r="AP11">
        <v>0.04</v>
      </c>
      <c r="AQ11">
        <v>7.9159800000000002</v>
      </c>
      <c r="AR11">
        <v>-9458.41</v>
      </c>
      <c r="AS11">
        <v>-7.9159800000000002</v>
      </c>
      <c r="AT11">
        <v>7.9159800000000002</v>
      </c>
      <c r="AU11">
        <v>1.32</v>
      </c>
      <c r="AV11">
        <v>7.4505500000000002E-3</v>
      </c>
      <c r="AW11">
        <v>6.7390699999999998E-3</v>
      </c>
      <c r="AX11">
        <v>1.1194299999999999</v>
      </c>
      <c r="AY11">
        <v>1.01858</v>
      </c>
      <c r="AZ11">
        <v>98</v>
      </c>
      <c r="BA11">
        <v>46066</v>
      </c>
      <c r="BB11">
        <v>19</v>
      </c>
      <c r="BC11" s="1">
        <v>39303800</v>
      </c>
      <c r="BD11" s="1">
        <v>15396700</v>
      </c>
      <c r="BE11" s="1">
        <v>4481190</v>
      </c>
      <c r="BF11">
        <v>6147.03</v>
      </c>
      <c r="BG11">
        <v>25.89</v>
      </c>
      <c r="BH11">
        <v>3.88415</v>
      </c>
      <c r="BI11">
        <v>3.5693800000000002</v>
      </c>
      <c r="BJ11">
        <v>43900</v>
      </c>
      <c r="BK11">
        <v>17</v>
      </c>
      <c r="BL11">
        <v>9612</v>
      </c>
      <c r="BM11">
        <v>33778</v>
      </c>
      <c r="BN11">
        <v>3081997</v>
      </c>
      <c r="BO11">
        <v>611869</v>
      </c>
      <c r="BP11">
        <v>8.5410299999999992</v>
      </c>
      <c r="BQ11">
        <v>8.5410299999999992</v>
      </c>
      <c r="BR11">
        <v>-10573.3</v>
      </c>
      <c r="BS11">
        <v>-8.5410299999999992</v>
      </c>
      <c r="BT11">
        <v>0</v>
      </c>
      <c r="BU11">
        <v>0</v>
      </c>
      <c r="BV11" s="1">
        <v>5684480</v>
      </c>
      <c r="BW11">
        <v>7797.64</v>
      </c>
      <c r="BX11">
        <v>0.94</v>
      </c>
      <c r="BY11">
        <v>0.82</v>
      </c>
      <c r="BZ11">
        <v>0.41738700000000001</v>
      </c>
      <c r="CA11">
        <v>0.395318</v>
      </c>
      <c r="CB11" t="s">
        <v>157</v>
      </c>
      <c r="CD11">
        <v>4318</v>
      </c>
    </row>
    <row r="12" spans="1:82" x14ac:dyDescent="0.2">
      <c r="A12" t="s">
        <v>158</v>
      </c>
      <c r="B12" t="s">
        <v>200</v>
      </c>
      <c r="C12" t="s">
        <v>159</v>
      </c>
      <c r="D12">
        <v>59.73</v>
      </c>
      <c r="E12" t="s">
        <v>160</v>
      </c>
      <c r="F12">
        <v>0.63</v>
      </c>
      <c r="G12">
        <v>77240</v>
      </c>
      <c r="H12">
        <v>5</v>
      </c>
      <c r="I12">
        <v>4.96</v>
      </c>
      <c r="J12">
        <v>-1</v>
      </c>
      <c r="K12">
        <v>-1</v>
      </c>
      <c r="L12">
        <v>56884</v>
      </c>
      <c r="M12">
        <v>-1</v>
      </c>
      <c r="N12">
        <v>-1</v>
      </c>
      <c r="O12">
        <v>456</v>
      </c>
      <c r="P12">
        <v>506</v>
      </c>
      <c r="Q12">
        <v>45</v>
      </c>
      <c r="R12">
        <v>0</v>
      </c>
      <c r="S12" t="s">
        <v>161</v>
      </c>
      <c r="T12" t="s">
        <v>212</v>
      </c>
      <c r="U12" t="s">
        <v>213</v>
      </c>
      <c r="V12" t="s">
        <v>214</v>
      </c>
      <c r="W12" t="s">
        <v>215</v>
      </c>
      <c r="X12" t="s">
        <v>162</v>
      </c>
      <c r="Y12" t="s">
        <v>163</v>
      </c>
      <c r="Z12">
        <v>316400</v>
      </c>
      <c r="AA12">
        <v>506</v>
      </c>
      <c r="AB12">
        <v>553</v>
      </c>
      <c r="AC12">
        <v>3519</v>
      </c>
      <c r="AD12">
        <v>4017</v>
      </c>
      <c r="AE12">
        <v>1</v>
      </c>
      <c r="AF12">
        <v>3099</v>
      </c>
      <c r="AG12">
        <v>1560</v>
      </c>
      <c r="AH12">
        <v>50</v>
      </c>
      <c r="AI12">
        <v>50</v>
      </c>
      <c r="AJ12">
        <v>2500</v>
      </c>
      <c r="AK12" t="s">
        <v>216</v>
      </c>
      <c r="AL12" t="s">
        <v>165</v>
      </c>
      <c r="AM12">
        <v>3.77</v>
      </c>
      <c r="AN12">
        <v>15041</v>
      </c>
      <c r="AO12">
        <v>4.37</v>
      </c>
      <c r="AP12">
        <v>0.03</v>
      </c>
      <c r="AQ12">
        <v>6.68635</v>
      </c>
      <c r="AR12">
        <v>-1894.57</v>
      </c>
      <c r="AS12">
        <v>-6.68635</v>
      </c>
      <c r="AT12">
        <v>6.68635</v>
      </c>
      <c r="AU12">
        <v>14.22</v>
      </c>
      <c r="AV12">
        <v>1.0613900000000001E-2</v>
      </c>
      <c r="AW12">
        <v>9.6827100000000006E-3</v>
      </c>
      <c r="AX12">
        <v>2.2520699999999998</v>
      </c>
      <c r="AY12">
        <v>2.0361899999999999</v>
      </c>
      <c r="AZ12">
        <v>38</v>
      </c>
      <c r="BA12">
        <v>23149</v>
      </c>
      <c r="BB12">
        <v>16</v>
      </c>
      <c r="BC12" s="1">
        <v>147946000</v>
      </c>
      <c r="BD12" s="1">
        <v>49236200</v>
      </c>
      <c r="BE12" s="1">
        <v>6865790</v>
      </c>
      <c r="BF12">
        <v>2746.32</v>
      </c>
      <c r="BG12">
        <v>20.69</v>
      </c>
      <c r="BH12">
        <v>6.0192500000000004</v>
      </c>
      <c r="BI12">
        <v>5.5579499999999999</v>
      </c>
      <c r="BJ12">
        <v>22207</v>
      </c>
      <c r="BK12">
        <v>14</v>
      </c>
      <c r="BL12">
        <v>4233</v>
      </c>
      <c r="BM12">
        <v>5386</v>
      </c>
      <c r="BN12">
        <v>3331744</v>
      </c>
      <c r="BO12">
        <v>828056</v>
      </c>
      <c r="BP12">
        <v>7.5295899999999998</v>
      </c>
      <c r="BQ12">
        <v>7.5295899999999998</v>
      </c>
      <c r="BR12">
        <v>-2298.71</v>
      </c>
      <c r="BS12">
        <v>-7.5295899999999998</v>
      </c>
      <c r="BT12">
        <v>0</v>
      </c>
      <c r="BU12">
        <v>0</v>
      </c>
      <c r="BV12" s="1">
        <v>8691020</v>
      </c>
      <c r="BW12">
        <v>3476.41</v>
      </c>
      <c r="BX12">
        <v>1.81</v>
      </c>
      <c r="BY12">
        <v>0.83</v>
      </c>
      <c r="BZ12">
        <v>0.46196399999999999</v>
      </c>
      <c r="CA12">
        <v>0.43816100000000002</v>
      </c>
      <c r="CB12" t="s">
        <v>157</v>
      </c>
      <c r="CD12">
        <v>3728</v>
      </c>
    </row>
    <row r="13" spans="1:82" x14ac:dyDescent="0.2">
      <c r="A13" t="s">
        <v>158</v>
      </c>
      <c r="B13" t="s">
        <v>201</v>
      </c>
      <c r="C13" t="s">
        <v>159</v>
      </c>
      <c r="D13">
        <v>14.52</v>
      </c>
      <c r="E13" t="s">
        <v>160</v>
      </c>
      <c r="F13">
        <v>0.22</v>
      </c>
      <c r="G13">
        <v>38360</v>
      </c>
      <c r="H13">
        <v>3</v>
      </c>
      <c r="I13">
        <v>0.74</v>
      </c>
      <c r="J13">
        <v>-1</v>
      </c>
      <c r="K13">
        <v>-1</v>
      </c>
      <c r="L13">
        <v>44276</v>
      </c>
      <c r="M13">
        <v>-1</v>
      </c>
      <c r="N13">
        <v>-1</v>
      </c>
      <c r="O13">
        <v>111</v>
      </c>
      <c r="P13">
        <v>214</v>
      </c>
      <c r="Q13">
        <v>0</v>
      </c>
      <c r="R13">
        <v>8</v>
      </c>
      <c r="S13" t="s">
        <v>161</v>
      </c>
      <c r="T13" t="s">
        <v>212</v>
      </c>
      <c r="U13" t="s">
        <v>213</v>
      </c>
      <c r="V13" t="s">
        <v>214</v>
      </c>
      <c r="W13" t="s">
        <v>215</v>
      </c>
      <c r="X13" t="s">
        <v>162</v>
      </c>
      <c r="Y13" t="s">
        <v>163</v>
      </c>
      <c r="Z13">
        <v>63220</v>
      </c>
      <c r="AA13">
        <v>214</v>
      </c>
      <c r="AB13">
        <v>305</v>
      </c>
      <c r="AC13">
        <v>2963</v>
      </c>
      <c r="AD13">
        <v>2869</v>
      </c>
      <c r="AE13">
        <v>1</v>
      </c>
      <c r="AF13">
        <v>1445</v>
      </c>
      <c r="AG13">
        <v>638</v>
      </c>
      <c r="AH13">
        <v>19</v>
      </c>
      <c r="AI13">
        <v>19</v>
      </c>
      <c r="AJ13">
        <v>361</v>
      </c>
      <c r="AK13" t="s">
        <v>166</v>
      </c>
      <c r="AL13" t="s">
        <v>165</v>
      </c>
      <c r="AM13">
        <v>1.9</v>
      </c>
      <c r="AN13">
        <v>10798</v>
      </c>
      <c r="AO13">
        <v>1.21</v>
      </c>
      <c r="AP13">
        <v>0.01</v>
      </c>
      <c r="AQ13">
        <v>4.2565999999999997</v>
      </c>
      <c r="AR13">
        <v>-2461.77</v>
      </c>
      <c r="AS13">
        <v>-4.2565999999999997</v>
      </c>
      <c r="AT13">
        <v>4.2565999999999997</v>
      </c>
      <c r="AU13">
        <v>0.54</v>
      </c>
      <c r="AV13">
        <v>3.62255E-3</v>
      </c>
      <c r="AW13">
        <v>3.3228400000000001E-3</v>
      </c>
      <c r="AX13">
        <v>0.475966</v>
      </c>
      <c r="AY13">
        <v>0.43684299999999998</v>
      </c>
      <c r="AZ13">
        <v>58</v>
      </c>
      <c r="BA13">
        <v>22902</v>
      </c>
      <c r="BB13">
        <v>29</v>
      </c>
      <c r="BC13" s="1">
        <v>17270600</v>
      </c>
      <c r="BD13" s="1">
        <v>9150230</v>
      </c>
      <c r="BE13" s="1">
        <v>1327790</v>
      </c>
      <c r="BF13">
        <v>3678.09</v>
      </c>
      <c r="BG13">
        <v>6.89</v>
      </c>
      <c r="BH13">
        <v>1.6212899999999999</v>
      </c>
      <c r="BI13">
        <v>1.4995799999999999</v>
      </c>
      <c r="BJ13">
        <v>19305</v>
      </c>
      <c r="BK13">
        <v>17</v>
      </c>
      <c r="BL13">
        <v>5634</v>
      </c>
      <c r="BM13">
        <v>12441</v>
      </c>
      <c r="BN13">
        <v>2875778</v>
      </c>
      <c r="BO13">
        <v>694849</v>
      </c>
      <c r="BP13">
        <v>4.7420099999999996</v>
      </c>
      <c r="BQ13">
        <v>4.7420099999999996</v>
      </c>
      <c r="BR13">
        <v>-2889.61</v>
      </c>
      <c r="BS13">
        <v>-4.7420099999999996</v>
      </c>
      <c r="BT13">
        <v>0</v>
      </c>
      <c r="BU13">
        <v>0</v>
      </c>
      <c r="BV13" s="1">
        <v>1692630</v>
      </c>
      <c r="BW13">
        <v>4688.74</v>
      </c>
      <c r="BX13">
        <v>0.27</v>
      </c>
      <c r="BY13">
        <v>0.52</v>
      </c>
      <c r="BZ13">
        <v>0.20852599999999999</v>
      </c>
      <c r="CA13">
        <v>0.19835800000000001</v>
      </c>
      <c r="CB13" t="s">
        <v>157</v>
      </c>
      <c r="CD13">
        <v>3036</v>
      </c>
    </row>
    <row r="14" spans="1:82" x14ac:dyDescent="0.2">
      <c r="A14" t="s">
        <v>158</v>
      </c>
      <c r="B14" t="s">
        <v>202</v>
      </c>
      <c r="C14" t="s">
        <v>159</v>
      </c>
      <c r="D14">
        <v>17.739999999999998</v>
      </c>
      <c r="E14" t="s">
        <v>160</v>
      </c>
      <c r="F14">
        <v>0.19</v>
      </c>
      <c r="G14">
        <v>36316</v>
      </c>
      <c r="H14">
        <v>4</v>
      </c>
      <c r="I14">
        <v>1.46</v>
      </c>
      <c r="J14">
        <v>-1</v>
      </c>
      <c r="K14">
        <v>-1</v>
      </c>
      <c r="L14">
        <v>41508</v>
      </c>
      <c r="M14">
        <v>-1</v>
      </c>
      <c r="N14">
        <v>-1</v>
      </c>
      <c r="O14">
        <v>187</v>
      </c>
      <c r="P14">
        <v>193</v>
      </c>
      <c r="Q14">
        <v>5</v>
      </c>
      <c r="R14">
        <v>0</v>
      </c>
      <c r="S14" t="s">
        <v>161</v>
      </c>
      <c r="T14" t="s">
        <v>212</v>
      </c>
      <c r="U14" t="s">
        <v>213</v>
      </c>
      <c r="V14" t="s">
        <v>214</v>
      </c>
      <c r="W14" t="s">
        <v>215</v>
      </c>
      <c r="X14" t="s">
        <v>162</v>
      </c>
      <c r="Y14" t="s">
        <v>163</v>
      </c>
      <c r="Z14">
        <v>64148</v>
      </c>
      <c r="AA14">
        <v>193</v>
      </c>
      <c r="AB14">
        <v>205</v>
      </c>
      <c r="AC14">
        <v>2863</v>
      </c>
      <c r="AD14">
        <v>2789</v>
      </c>
      <c r="AE14">
        <v>1</v>
      </c>
      <c r="AF14">
        <v>1452</v>
      </c>
      <c r="AG14">
        <v>590</v>
      </c>
      <c r="AH14">
        <v>20</v>
      </c>
      <c r="AI14">
        <v>20</v>
      </c>
      <c r="AJ14">
        <v>400</v>
      </c>
      <c r="AK14" t="s">
        <v>216</v>
      </c>
      <c r="AL14" t="s">
        <v>165</v>
      </c>
      <c r="AM14">
        <v>2.0499999999999998</v>
      </c>
      <c r="AN14">
        <v>11569</v>
      </c>
      <c r="AO14">
        <v>1.9</v>
      </c>
      <c r="AP14">
        <v>0.01</v>
      </c>
      <c r="AQ14">
        <v>4.6150000000000002</v>
      </c>
      <c r="AR14">
        <v>-2490.98</v>
      </c>
      <c r="AS14">
        <v>-4.6150000000000002</v>
      </c>
      <c r="AT14">
        <v>4.6150000000000002</v>
      </c>
      <c r="AU14">
        <v>0.62</v>
      </c>
      <c r="AV14">
        <v>3.3831099999999999E-3</v>
      </c>
      <c r="AW14">
        <v>3.0063099999999999E-3</v>
      </c>
      <c r="AX14">
        <v>0.66839499999999996</v>
      </c>
      <c r="AY14">
        <v>0.59099400000000002</v>
      </c>
      <c r="AZ14">
        <v>54</v>
      </c>
      <c r="BA14">
        <v>22561</v>
      </c>
      <c r="BB14">
        <v>30</v>
      </c>
      <c r="BC14" s="1">
        <v>20711200</v>
      </c>
      <c r="BD14" s="1">
        <v>12818200</v>
      </c>
      <c r="BE14" s="1">
        <v>1359380</v>
      </c>
      <c r="BF14">
        <v>3398.46</v>
      </c>
      <c r="BG14">
        <v>8.6999999999999993</v>
      </c>
      <c r="BH14">
        <v>1.9898100000000001</v>
      </c>
      <c r="BI14">
        <v>1.7791699999999999</v>
      </c>
      <c r="BJ14">
        <v>17996</v>
      </c>
      <c r="BK14">
        <v>15</v>
      </c>
      <c r="BL14">
        <v>5076</v>
      </c>
      <c r="BM14">
        <v>12348</v>
      </c>
      <c r="BN14">
        <v>1156967</v>
      </c>
      <c r="BO14">
        <v>254241</v>
      </c>
      <c r="BP14">
        <v>5.0966500000000003</v>
      </c>
      <c r="BQ14">
        <v>5.0966500000000003</v>
      </c>
      <c r="BR14">
        <v>-2858.96</v>
      </c>
      <c r="BS14">
        <v>-5.0966500000000003</v>
      </c>
      <c r="BT14">
        <v>0</v>
      </c>
      <c r="BU14">
        <v>0</v>
      </c>
      <c r="BV14" s="1">
        <v>1766090</v>
      </c>
      <c r="BW14">
        <v>4415.22</v>
      </c>
      <c r="BX14">
        <v>0.3</v>
      </c>
      <c r="BY14">
        <v>0.33</v>
      </c>
      <c r="BZ14">
        <v>0.199207</v>
      </c>
      <c r="CA14">
        <v>0.187218</v>
      </c>
      <c r="CB14" t="s">
        <v>157</v>
      </c>
      <c r="CD14">
        <v>2699</v>
      </c>
    </row>
    <row r="15" spans="1:82" x14ac:dyDescent="0.2">
      <c r="A15" t="s">
        <v>158</v>
      </c>
      <c r="B15" t="s">
        <v>203</v>
      </c>
      <c r="C15" t="s">
        <v>159</v>
      </c>
      <c r="D15">
        <v>186.84</v>
      </c>
      <c r="E15" t="s">
        <v>160</v>
      </c>
      <c r="F15">
        <v>0.64</v>
      </c>
      <c r="G15">
        <v>45240</v>
      </c>
      <c r="H15">
        <v>3</v>
      </c>
      <c r="I15">
        <v>173.86</v>
      </c>
      <c r="J15">
        <v>-1</v>
      </c>
      <c r="K15">
        <v>-1</v>
      </c>
      <c r="L15">
        <v>95092</v>
      </c>
      <c r="M15">
        <v>-1</v>
      </c>
      <c r="N15">
        <v>-1</v>
      </c>
      <c r="O15">
        <v>156</v>
      </c>
      <c r="P15">
        <v>38</v>
      </c>
      <c r="Q15">
        <v>0</v>
      </c>
      <c r="R15">
        <v>0</v>
      </c>
      <c r="S15" t="s">
        <v>161</v>
      </c>
      <c r="T15" t="s">
        <v>212</v>
      </c>
      <c r="U15" t="s">
        <v>213</v>
      </c>
      <c r="V15" t="s">
        <v>214</v>
      </c>
      <c r="W15" t="s">
        <v>215</v>
      </c>
      <c r="X15" t="s">
        <v>162</v>
      </c>
      <c r="Y15" t="s">
        <v>163</v>
      </c>
      <c r="Z15">
        <v>64024</v>
      </c>
      <c r="AA15">
        <v>38</v>
      </c>
      <c r="AB15">
        <v>36</v>
      </c>
      <c r="AC15">
        <v>2995</v>
      </c>
      <c r="AD15">
        <v>2744</v>
      </c>
      <c r="AE15">
        <v>1</v>
      </c>
      <c r="AF15">
        <v>1210</v>
      </c>
      <c r="AG15">
        <v>230</v>
      </c>
      <c r="AH15">
        <v>17</v>
      </c>
      <c r="AI15">
        <v>17</v>
      </c>
      <c r="AJ15">
        <v>289</v>
      </c>
      <c r="AK15" t="s">
        <v>164</v>
      </c>
      <c r="AL15" t="s">
        <v>165</v>
      </c>
      <c r="AM15">
        <v>1.64</v>
      </c>
      <c r="AN15">
        <v>11099</v>
      </c>
      <c r="AO15">
        <v>1.07</v>
      </c>
      <c r="AP15">
        <v>0.01</v>
      </c>
      <c r="AQ15">
        <v>8.6002399999999994</v>
      </c>
      <c r="AR15">
        <v>-2289.89</v>
      </c>
      <c r="AS15">
        <v>-8.6002399999999994</v>
      </c>
      <c r="AT15">
        <v>8.6002399999999994</v>
      </c>
      <c r="AU15">
        <v>0.41</v>
      </c>
      <c r="AV15">
        <v>3.09165E-3</v>
      </c>
      <c r="AW15">
        <v>2.7578799999999999E-3</v>
      </c>
      <c r="AX15">
        <v>0.42741200000000001</v>
      </c>
      <c r="AY15">
        <v>0.375971</v>
      </c>
      <c r="AZ15">
        <v>66</v>
      </c>
      <c r="BA15">
        <v>16854</v>
      </c>
      <c r="BB15">
        <v>22</v>
      </c>
      <c r="BC15" s="1">
        <v>13460500</v>
      </c>
      <c r="BD15" s="1">
        <v>8407460</v>
      </c>
      <c r="BE15" s="1">
        <v>1184000</v>
      </c>
      <c r="BF15">
        <v>4096.8900000000003</v>
      </c>
      <c r="BG15">
        <v>4.6100000000000003</v>
      </c>
      <c r="BH15">
        <v>1.6666700000000001</v>
      </c>
      <c r="BI15">
        <v>1.47834</v>
      </c>
      <c r="BJ15">
        <v>15692</v>
      </c>
      <c r="BK15">
        <v>22</v>
      </c>
      <c r="BL15">
        <v>4746</v>
      </c>
      <c r="BM15">
        <v>12707</v>
      </c>
      <c r="BN15">
        <v>469422</v>
      </c>
      <c r="BO15">
        <v>81010</v>
      </c>
      <c r="BP15">
        <v>9.9924199999999992</v>
      </c>
      <c r="BQ15">
        <v>9.9924199999999992</v>
      </c>
      <c r="BR15">
        <v>-2671.82</v>
      </c>
      <c r="BS15">
        <v>-9.9924199999999992</v>
      </c>
      <c r="BT15">
        <v>0</v>
      </c>
      <c r="BU15">
        <v>0</v>
      </c>
      <c r="BV15" s="1">
        <v>1471690</v>
      </c>
      <c r="BW15">
        <v>5092.3599999999997</v>
      </c>
      <c r="BX15">
        <v>0.22</v>
      </c>
      <c r="BY15">
        <v>0.28999999999999998</v>
      </c>
      <c r="BZ15">
        <v>0.23197499999999999</v>
      </c>
      <c r="CA15">
        <v>0.21493300000000001</v>
      </c>
      <c r="CB15" t="s">
        <v>157</v>
      </c>
      <c r="CD15">
        <v>2561</v>
      </c>
    </row>
    <row r="16" spans="1:82" x14ac:dyDescent="0.2">
      <c r="A16" t="s">
        <v>158</v>
      </c>
      <c r="B16" t="s">
        <v>204</v>
      </c>
      <c r="C16" t="s">
        <v>159</v>
      </c>
      <c r="D16">
        <v>5.28</v>
      </c>
      <c r="E16" t="s">
        <v>160</v>
      </c>
      <c r="F16">
        <v>0.32</v>
      </c>
      <c r="G16">
        <v>51564</v>
      </c>
      <c r="H16">
        <v>3</v>
      </c>
      <c r="I16">
        <v>0.32</v>
      </c>
      <c r="J16">
        <v>-1</v>
      </c>
      <c r="K16">
        <v>-1</v>
      </c>
      <c r="L16">
        <v>41184</v>
      </c>
      <c r="M16">
        <v>-1</v>
      </c>
      <c r="N16">
        <v>-1</v>
      </c>
      <c r="O16">
        <v>93</v>
      </c>
      <c r="P16">
        <v>142</v>
      </c>
      <c r="Q16">
        <v>0</v>
      </c>
      <c r="R16">
        <v>0</v>
      </c>
      <c r="S16" t="s">
        <v>161</v>
      </c>
      <c r="T16" t="s">
        <v>212</v>
      </c>
      <c r="U16" t="s">
        <v>213</v>
      </c>
      <c r="V16" t="s">
        <v>214</v>
      </c>
      <c r="W16" t="s">
        <v>215</v>
      </c>
      <c r="X16" t="s">
        <v>162</v>
      </c>
      <c r="Y16" t="s">
        <v>163</v>
      </c>
      <c r="Z16">
        <v>40324</v>
      </c>
      <c r="AA16">
        <v>142</v>
      </c>
      <c r="AB16">
        <v>193</v>
      </c>
      <c r="AC16">
        <v>1069</v>
      </c>
      <c r="AD16">
        <v>1140</v>
      </c>
      <c r="AE16">
        <v>1</v>
      </c>
      <c r="AF16">
        <v>568</v>
      </c>
      <c r="AG16">
        <v>428</v>
      </c>
      <c r="AH16">
        <v>14</v>
      </c>
      <c r="AI16">
        <v>14</v>
      </c>
      <c r="AJ16">
        <v>196</v>
      </c>
      <c r="AK16" t="s">
        <v>164</v>
      </c>
      <c r="AL16" t="s">
        <v>165</v>
      </c>
      <c r="AM16">
        <v>0.56000000000000005</v>
      </c>
      <c r="AN16">
        <v>1775</v>
      </c>
      <c r="AO16">
        <v>0.53</v>
      </c>
      <c r="AP16">
        <v>0</v>
      </c>
      <c r="AQ16">
        <v>2.9878999999999998</v>
      </c>
      <c r="AR16">
        <v>-461.178</v>
      </c>
      <c r="AS16">
        <v>-2.9878999999999998</v>
      </c>
      <c r="AT16">
        <v>2.9878999999999998</v>
      </c>
      <c r="AU16">
        <v>0.27</v>
      </c>
      <c r="AV16">
        <v>1.0834099999999999E-3</v>
      </c>
      <c r="AW16">
        <v>9.9023899999999996E-4</v>
      </c>
      <c r="AX16">
        <v>0.19689899999999999</v>
      </c>
      <c r="AY16">
        <v>0.179645</v>
      </c>
      <c r="AZ16">
        <v>42</v>
      </c>
      <c r="BA16">
        <v>3863</v>
      </c>
      <c r="BB16">
        <v>20</v>
      </c>
      <c r="BC16" s="1">
        <v>9200550</v>
      </c>
      <c r="BD16" s="1">
        <v>5012140</v>
      </c>
      <c r="BE16">
        <v>506340</v>
      </c>
      <c r="BF16">
        <v>2583.37</v>
      </c>
      <c r="BG16">
        <v>1.55</v>
      </c>
      <c r="BH16">
        <v>0.563828</v>
      </c>
      <c r="BI16">
        <v>0.51994899999999999</v>
      </c>
      <c r="BJ16">
        <v>3259</v>
      </c>
      <c r="BK16">
        <v>14</v>
      </c>
      <c r="BL16">
        <v>1144</v>
      </c>
      <c r="BM16">
        <v>1711</v>
      </c>
      <c r="BN16">
        <v>95432</v>
      </c>
      <c r="BO16">
        <v>24734</v>
      </c>
      <c r="BP16">
        <v>3.4623900000000001</v>
      </c>
      <c r="BQ16">
        <v>3.4623900000000001</v>
      </c>
      <c r="BR16">
        <v>-542.49300000000005</v>
      </c>
      <c r="BS16">
        <v>-3.4623900000000001</v>
      </c>
      <c r="BT16">
        <v>0</v>
      </c>
      <c r="BU16">
        <v>0</v>
      </c>
      <c r="BV16">
        <v>635007</v>
      </c>
      <c r="BW16">
        <v>3239.83</v>
      </c>
      <c r="BX16">
        <v>0.1</v>
      </c>
      <c r="BY16">
        <v>0.06</v>
      </c>
      <c r="BZ16">
        <v>5.43323E-2</v>
      </c>
      <c r="CA16">
        <v>5.1776599999999999E-2</v>
      </c>
      <c r="CB16" t="s">
        <v>157</v>
      </c>
      <c r="CD16">
        <v>1499</v>
      </c>
    </row>
    <row r="17" spans="1:16384" x14ac:dyDescent="0.2">
      <c r="A17" t="s">
        <v>158</v>
      </c>
      <c r="B17" t="s">
        <v>206</v>
      </c>
      <c r="C17" t="s">
        <v>159</v>
      </c>
      <c r="D17">
        <v>11.86</v>
      </c>
      <c r="E17" t="s">
        <v>160</v>
      </c>
      <c r="F17">
        <v>0.11</v>
      </c>
      <c r="G17">
        <v>27368</v>
      </c>
      <c r="H17">
        <v>15</v>
      </c>
      <c r="I17">
        <v>0.56999999999999995</v>
      </c>
      <c r="J17">
        <v>-1</v>
      </c>
      <c r="K17">
        <v>-1</v>
      </c>
      <c r="L17">
        <v>39076</v>
      </c>
      <c r="M17">
        <v>-1</v>
      </c>
      <c r="N17">
        <v>-1</v>
      </c>
      <c r="O17">
        <v>65</v>
      </c>
      <c r="P17">
        <v>45</v>
      </c>
      <c r="Q17">
        <v>3</v>
      </c>
      <c r="R17">
        <v>1</v>
      </c>
      <c r="S17" t="s">
        <v>161</v>
      </c>
      <c r="T17" t="s">
        <v>212</v>
      </c>
      <c r="U17" t="s">
        <v>213</v>
      </c>
      <c r="V17" t="s">
        <v>214</v>
      </c>
      <c r="W17" t="s">
        <v>215</v>
      </c>
      <c r="X17" t="s">
        <v>162</v>
      </c>
      <c r="Y17" t="s">
        <v>163</v>
      </c>
      <c r="Z17">
        <v>47388</v>
      </c>
      <c r="AA17">
        <v>45</v>
      </c>
      <c r="AB17">
        <v>32</v>
      </c>
      <c r="AC17">
        <v>1275</v>
      </c>
      <c r="AD17">
        <v>1232</v>
      </c>
      <c r="AE17">
        <v>1</v>
      </c>
      <c r="AF17">
        <v>827</v>
      </c>
      <c r="AG17">
        <v>146</v>
      </c>
      <c r="AH17">
        <v>14</v>
      </c>
      <c r="AI17">
        <v>14</v>
      </c>
      <c r="AJ17">
        <v>196</v>
      </c>
      <c r="AK17" t="s">
        <v>216</v>
      </c>
      <c r="AL17" t="s">
        <v>165</v>
      </c>
      <c r="AM17">
        <v>1.9</v>
      </c>
      <c r="AN17">
        <v>6673</v>
      </c>
      <c r="AO17">
        <v>0.53</v>
      </c>
      <c r="AP17">
        <v>0</v>
      </c>
      <c r="AQ17">
        <v>10.0822</v>
      </c>
      <c r="AR17">
        <v>-6325.59</v>
      </c>
      <c r="AS17">
        <v>-10.0822</v>
      </c>
      <c r="AT17">
        <v>10.0822</v>
      </c>
      <c r="AU17">
        <v>0.26</v>
      </c>
      <c r="AV17">
        <v>1.6641399999999999E-3</v>
      </c>
      <c r="AW17">
        <v>1.4490600000000001E-3</v>
      </c>
      <c r="AX17">
        <v>0.244259</v>
      </c>
      <c r="AY17">
        <v>0.21155199999999999</v>
      </c>
      <c r="AZ17">
        <v>72</v>
      </c>
      <c r="BA17">
        <v>12424</v>
      </c>
      <c r="BB17">
        <v>18</v>
      </c>
      <c r="BC17" s="1">
        <v>9200550</v>
      </c>
      <c r="BD17" s="1">
        <v>5543110</v>
      </c>
      <c r="BE17">
        <v>844708</v>
      </c>
      <c r="BF17">
        <v>4309.7299999999996</v>
      </c>
      <c r="BG17">
        <v>6.8</v>
      </c>
      <c r="BH17">
        <v>1.0285500000000001</v>
      </c>
      <c r="BI17">
        <v>0.90551499999999996</v>
      </c>
      <c r="BJ17">
        <v>10987</v>
      </c>
      <c r="BK17">
        <v>13</v>
      </c>
      <c r="BL17">
        <v>3155</v>
      </c>
      <c r="BM17">
        <v>8576</v>
      </c>
      <c r="BN17">
        <v>1581981</v>
      </c>
      <c r="BO17">
        <v>414115</v>
      </c>
      <c r="BP17">
        <v>11.644299999999999</v>
      </c>
      <c r="BQ17">
        <v>11.644299999999999</v>
      </c>
      <c r="BR17">
        <v>-7336.6</v>
      </c>
      <c r="BS17">
        <v>-11.644299999999999</v>
      </c>
      <c r="BT17">
        <v>0</v>
      </c>
      <c r="BU17">
        <v>0</v>
      </c>
      <c r="BV17" s="1">
        <v>1058680</v>
      </c>
      <c r="BW17">
        <v>5401.43</v>
      </c>
      <c r="BX17">
        <v>0.15</v>
      </c>
      <c r="BY17">
        <v>0.28999999999999998</v>
      </c>
      <c r="BZ17">
        <v>0.100011</v>
      </c>
      <c r="CA17">
        <v>9.3903899999999998E-2</v>
      </c>
      <c r="CB17" t="s">
        <v>157</v>
      </c>
      <c r="CD17">
        <v>1160</v>
      </c>
    </row>
    <row r="18" spans="1:16384" x14ac:dyDescent="0.2">
      <c r="A18" t="s">
        <v>158</v>
      </c>
      <c r="B18" t="s">
        <v>205</v>
      </c>
      <c r="C18" t="s">
        <v>159</v>
      </c>
      <c r="D18">
        <v>12.93</v>
      </c>
      <c r="E18" t="s">
        <v>160</v>
      </c>
      <c r="F18">
        <v>0.08</v>
      </c>
      <c r="G18">
        <v>23492</v>
      </c>
      <c r="H18">
        <v>2</v>
      </c>
      <c r="I18">
        <v>0.06</v>
      </c>
      <c r="J18">
        <v>-1</v>
      </c>
      <c r="K18">
        <v>-1</v>
      </c>
      <c r="L18">
        <v>37612</v>
      </c>
      <c r="M18">
        <v>-1</v>
      </c>
      <c r="N18">
        <v>-1</v>
      </c>
      <c r="O18">
        <v>29</v>
      </c>
      <c r="P18">
        <v>311</v>
      </c>
      <c r="Q18">
        <v>15</v>
      </c>
      <c r="R18">
        <v>0</v>
      </c>
      <c r="S18" t="s">
        <v>161</v>
      </c>
      <c r="T18" t="s">
        <v>212</v>
      </c>
      <c r="U18" t="s">
        <v>213</v>
      </c>
      <c r="V18" t="s">
        <v>214</v>
      </c>
      <c r="W18" t="s">
        <v>215</v>
      </c>
      <c r="X18" t="s">
        <v>162</v>
      </c>
      <c r="Y18" t="s">
        <v>163</v>
      </c>
      <c r="Z18">
        <v>68000</v>
      </c>
      <c r="AA18">
        <v>311</v>
      </c>
      <c r="AB18">
        <v>156</v>
      </c>
      <c r="AC18">
        <v>1019</v>
      </c>
      <c r="AD18">
        <v>1160</v>
      </c>
      <c r="AE18">
        <v>1</v>
      </c>
      <c r="AF18">
        <v>965</v>
      </c>
      <c r="AG18">
        <v>511</v>
      </c>
      <c r="AH18">
        <v>28</v>
      </c>
      <c r="AI18">
        <v>28</v>
      </c>
      <c r="AJ18">
        <v>784</v>
      </c>
      <c r="AK18" t="s">
        <v>216</v>
      </c>
      <c r="AL18" t="s">
        <v>165</v>
      </c>
      <c r="AM18">
        <v>0.44</v>
      </c>
      <c r="AN18">
        <v>8138</v>
      </c>
      <c r="AO18">
        <v>0.77</v>
      </c>
      <c r="AP18">
        <v>0.01</v>
      </c>
      <c r="AQ18">
        <v>3.7411599999999998</v>
      </c>
      <c r="AR18">
        <v>-4094.6</v>
      </c>
      <c r="AS18">
        <v>-3.7411599999999998</v>
      </c>
      <c r="AT18">
        <v>3.7411599999999998</v>
      </c>
      <c r="AU18">
        <v>1.37</v>
      </c>
      <c r="AV18">
        <v>2.4028700000000001E-3</v>
      </c>
      <c r="AW18">
        <v>2.0591400000000001E-3</v>
      </c>
      <c r="AX18">
        <v>0.35507100000000003</v>
      </c>
      <c r="AY18">
        <v>0.30888500000000002</v>
      </c>
      <c r="AZ18">
        <v>36</v>
      </c>
      <c r="BA18">
        <v>14917</v>
      </c>
      <c r="BB18">
        <v>17</v>
      </c>
      <c r="BC18" s="1">
        <v>42519800</v>
      </c>
      <c r="BD18" s="1">
        <v>9782930</v>
      </c>
      <c r="BE18" s="1">
        <v>1949180</v>
      </c>
      <c r="BF18">
        <v>2486.1999999999998</v>
      </c>
      <c r="BG18">
        <v>7.12</v>
      </c>
      <c r="BH18">
        <v>1.2031799999999999</v>
      </c>
      <c r="BI18">
        <v>1.07535</v>
      </c>
      <c r="BJ18">
        <v>13627</v>
      </c>
      <c r="BK18">
        <v>14</v>
      </c>
      <c r="BL18">
        <v>3139</v>
      </c>
      <c r="BM18">
        <v>3534</v>
      </c>
      <c r="BN18">
        <v>2595237</v>
      </c>
      <c r="BO18">
        <v>727498</v>
      </c>
      <c r="BP18">
        <v>4.23116</v>
      </c>
      <c r="BQ18">
        <v>4.23116</v>
      </c>
      <c r="BR18">
        <v>-4785.8</v>
      </c>
      <c r="BS18">
        <v>-4.23116</v>
      </c>
      <c r="BT18">
        <v>0</v>
      </c>
      <c r="BU18">
        <v>0</v>
      </c>
      <c r="BV18" s="1">
        <v>2405710</v>
      </c>
      <c r="BW18">
        <v>3068.51</v>
      </c>
      <c r="BX18">
        <v>0.45</v>
      </c>
      <c r="BY18">
        <v>0.44</v>
      </c>
      <c r="BZ18">
        <v>0.108264</v>
      </c>
      <c r="CA18">
        <v>0.100712</v>
      </c>
      <c r="CB18" t="s">
        <v>157</v>
      </c>
      <c r="CD18">
        <v>1153</v>
      </c>
    </row>
    <row r="19" spans="1:16384" x14ac:dyDescent="0.2">
      <c r="A19" t="s">
        <v>158</v>
      </c>
      <c r="B19" t="s">
        <v>207</v>
      </c>
      <c r="C19" t="s">
        <v>159</v>
      </c>
      <c r="D19">
        <v>8.25</v>
      </c>
      <c r="E19" t="s">
        <v>160</v>
      </c>
      <c r="F19">
        <v>0.02</v>
      </c>
      <c r="G19">
        <v>15788</v>
      </c>
      <c r="H19">
        <v>6</v>
      </c>
      <c r="I19">
        <v>0.13</v>
      </c>
      <c r="J19">
        <v>-1</v>
      </c>
      <c r="K19">
        <v>-1</v>
      </c>
      <c r="L19">
        <v>37992</v>
      </c>
      <c r="M19">
        <v>-1</v>
      </c>
      <c r="N19">
        <v>-1</v>
      </c>
      <c r="O19">
        <v>32</v>
      </c>
      <c r="P19">
        <v>162</v>
      </c>
      <c r="Q19">
        <v>0</v>
      </c>
      <c r="R19">
        <v>5</v>
      </c>
      <c r="S19" t="s">
        <v>161</v>
      </c>
      <c r="T19" t="s">
        <v>212</v>
      </c>
      <c r="U19" t="s">
        <v>213</v>
      </c>
      <c r="V19" t="s">
        <v>214</v>
      </c>
      <c r="W19" t="s">
        <v>215</v>
      </c>
      <c r="X19" t="s">
        <v>162</v>
      </c>
      <c r="Y19" t="s">
        <v>163</v>
      </c>
      <c r="Z19">
        <v>43456</v>
      </c>
      <c r="AA19">
        <v>162</v>
      </c>
      <c r="AB19">
        <v>96</v>
      </c>
      <c r="AC19">
        <v>1075</v>
      </c>
      <c r="AD19">
        <v>884</v>
      </c>
      <c r="AE19">
        <v>1</v>
      </c>
      <c r="AF19">
        <v>667</v>
      </c>
      <c r="AG19">
        <v>295</v>
      </c>
      <c r="AH19">
        <v>16</v>
      </c>
      <c r="AI19">
        <v>16</v>
      </c>
      <c r="AJ19">
        <v>256</v>
      </c>
      <c r="AK19" t="s">
        <v>167</v>
      </c>
      <c r="AL19" t="s">
        <v>165</v>
      </c>
      <c r="AM19">
        <v>0.28000000000000003</v>
      </c>
      <c r="AN19">
        <v>4733</v>
      </c>
      <c r="AO19">
        <v>0.49</v>
      </c>
      <c r="AP19">
        <v>0.01</v>
      </c>
      <c r="AQ19">
        <v>15.559200000000001</v>
      </c>
      <c r="AR19">
        <v>-1185.1400000000001</v>
      </c>
      <c r="AS19">
        <v>-15.559200000000001</v>
      </c>
      <c r="AT19">
        <v>15.559200000000001</v>
      </c>
      <c r="AU19">
        <v>0.36</v>
      </c>
      <c r="AV19">
        <v>1.71857E-3</v>
      </c>
      <c r="AW19">
        <v>1.61473E-3</v>
      </c>
      <c r="AX19">
        <v>0.23324</v>
      </c>
      <c r="AY19">
        <v>0.21931100000000001</v>
      </c>
      <c r="AZ19">
        <v>62</v>
      </c>
      <c r="BA19">
        <v>10311</v>
      </c>
      <c r="BB19">
        <v>45</v>
      </c>
      <c r="BC19" s="1">
        <v>12113200</v>
      </c>
      <c r="BD19" s="1">
        <v>3704610</v>
      </c>
      <c r="BE19">
        <v>968026</v>
      </c>
      <c r="BF19">
        <v>3781.35</v>
      </c>
      <c r="BG19">
        <v>5.49</v>
      </c>
      <c r="BH19">
        <v>0.96586300000000003</v>
      </c>
      <c r="BI19">
        <v>0.91391900000000004</v>
      </c>
      <c r="BJ19">
        <v>8377</v>
      </c>
      <c r="BK19">
        <v>19</v>
      </c>
      <c r="BL19">
        <v>3224</v>
      </c>
      <c r="BM19">
        <v>5336</v>
      </c>
      <c r="BN19">
        <v>1782353</v>
      </c>
      <c r="BO19">
        <v>475161</v>
      </c>
      <c r="BP19">
        <v>17.107199999999999</v>
      </c>
      <c r="BQ19">
        <v>17.107199999999999</v>
      </c>
      <c r="BR19">
        <v>-1423.44</v>
      </c>
      <c r="BS19">
        <v>-17.107199999999999</v>
      </c>
      <c r="BT19">
        <v>0</v>
      </c>
      <c r="BU19">
        <v>0</v>
      </c>
      <c r="BV19" s="1">
        <v>1203320</v>
      </c>
      <c r="BW19">
        <v>4700.46</v>
      </c>
      <c r="BX19">
        <v>0.18</v>
      </c>
      <c r="BY19">
        <v>0.3</v>
      </c>
      <c r="BZ19">
        <v>9.2558100000000004E-2</v>
      </c>
      <c r="CA19">
        <v>8.8766899999999996E-2</v>
      </c>
      <c r="CB19" t="s">
        <v>157</v>
      </c>
      <c r="CD19">
        <v>951</v>
      </c>
    </row>
    <row r="20" spans="1:16384" x14ac:dyDescent="0.2">
      <c r="A20" t="s">
        <v>158</v>
      </c>
      <c r="B20" t="s">
        <v>208</v>
      </c>
      <c r="C20" t="s">
        <v>159</v>
      </c>
      <c r="D20">
        <v>9.1999999999999993</v>
      </c>
      <c r="E20" t="s">
        <v>160</v>
      </c>
      <c r="F20">
        <v>0.01</v>
      </c>
      <c r="G20">
        <v>15024</v>
      </c>
      <c r="H20">
        <v>6</v>
      </c>
      <c r="I20">
        <v>0.08</v>
      </c>
      <c r="J20">
        <v>-1</v>
      </c>
      <c r="K20">
        <v>-1</v>
      </c>
      <c r="L20">
        <v>38044</v>
      </c>
      <c r="M20">
        <v>-1</v>
      </c>
      <c r="N20">
        <v>-1</v>
      </c>
      <c r="O20">
        <v>20</v>
      </c>
      <c r="P20">
        <v>66</v>
      </c>
      <c r="Q20">
        <v>0</v>
      </c>
      <c r="R20">
        <v>7</v>
      </c>
      <c r="S20" t="s">
        <v>161</v>
      </c>
      <c r="T20" t="s">
        <v>212</v>
      </c>
      <c r="U20" t="s">
        <v>213</v>
      </c>
      <c r="V20" t="s">
        <v>214</v>
      </c>
      <c r="W20" t="s">
        <v>215</v>
      </c>
      <c r="X20" t="s">
        <v>162</v>
      </c>
      <c r="Y20" t="s">
        <v>163</v>
      </c>
      <c r="Z20">
        <v>44540</v>
      </c>
      <c r="AA20">
        <v>66</v>
      </c>
      <c r="AB20">
        <v>96</v>
      </c>
      <c r="AC20">
        <v>866</v>
      </c>
      <c r="AD20">
        <v>607</v>
      </c>
      <c r="AE20">
        <v>1</v>
      </c>
      <c r="AF20">
        <v>547</v>
      </c>
      <c r="AG20">
        <v>189</v>
      </c>
      <c r="AH20">
        <v>18</v>
      </c>
      <c r="AI20">
        <v>18</v>
      </c>
      <c r="AJ20">
        <v>324</v>
      </c>
      <c r="AK20" t="s">
        <v>167</v>
      </c>
      <c r="AL20" t="s">
        <v>165</v>
      </c>
      <c r="AM20">
        <v>0.3</v>
      </c>
      <c r="AN20">
        <v>4560</v>
      </c>
      <c r="AO20">
        <v>0.4</v>
      </c>
      <c r="AP20">
        <v>0</v>
      </c>
      <c r="AQ20">
        <v>12.009</v>
      </c>
      <c r="AR20">
        <v>-735.79200000000003</v>
      </c>
      <c r="AS20">
        <v>-12.009</v>
      </c>
      <c r="AT20">
        <v>12.009</v>
      </c>
      <c r="AU20">
        <v>0.48</v>
      </c>
      <c r="AV20">
        <v>1.6616000000000001E-3</v>
      </c>
      <c r="AW20">
        <v>1.58968E-3</v>
      </c>
      <c r="AX20">
        <v>0.22750000000000001</v>
      </c>
      <c r="AY20">
        <v>0.217136</v>
      </c>
      <c r="AZ20">
        <v>54</v>
      </c>
      <c r="BA20">
        <v>9621</v>
      </c>
      <c r="BB20">
        <v>47</v>
      </c>
      <c r="BC20" s="1">
        <v>15707600</v>
      </c>
      <c r="BD20" s="1">
        <v>3849880</v>
      </c>
      <c r="BE20" s="1">
        <v>1091750</v>
      </c>
      <c r="BF20">
        <v>3369.6</v>
      </c>
      <c r="BG20">
        <v>6.18</v>
      </c>
      <c r="BH20">
        <v>0.96572000000000002</v>
      </c>
      <c r="BI20">
        <v>0.92658799999999997</v>
      </c>
      <c r="BJ20">
        <v>9058</v>
      </c>
      <c r="BK20">
        <v>18</v>
      </c>
      <c r="BL20">
        <v>3553</v>
      </c>
      <c r="BM20">
        <v>7591</v>
      </c>
      <c r="BN20">
        <v>3282454</v>
      </c>
      <c r="BO20">
        <v>770442</v>
      </c>
      <c r="BP20">
        <v>13.246600000000001</v>
      </c>
      <c r="BQ20">
        <v>13.246600000000001</v>
      </c>
      <c r="BR20">
        <v>-862.81500000000005</v>
      </c>
      <c r="BS20">
        <v>-13.246600000000001</v>
      </c>
      <c r="BT20">
        <v>0</v>
      </c>
      <c r="BU20">
        <v>0</v>
      </c>
      <c r="BV20" s="1">
        <v>1418420</v>
      </c>
      <c r="BW20">
        <v>4377.8500000000004</v>
      </c>
      <c r="BX20">
        <v>0.23</v>
      </c>
      <c r="BY20">
        <v>0.45</v>
      </c>
      <c r="BZ20">
        <v>8.3835800000000002E-2</v>
      </c>
      <c r="CA20">
        <v>8.1109100000000003E-2</v>
      </c>
      <c r="CB20" t="s">
        <v>157</v>
      </c>
      <c r="CD20">
        <v>706</v>
      </c>
    </row>
    <row r="21" spans="1:16384" x14ac:dyDescent="0.2">
      <c r="A21" t="s">
        <v>158</v>
      </c>
      <c r="B21" t="s">
        <v>209</v>
      </c>
      <c r="C21" t="s">
        <v>159</v>
      </c>
      <c r="D21">
        <v>2.2000000000000002</v>
      </c>
      <c r="E21" t="s">
        <v>160</v>
      </c>
      <c r="F21">
        <v>0.03</v>
      </c>
      <c r="G21">
        <v>16128</v>
      </c>
      <c r="H21">
        <v>3</v>
      </c>
      <c r="I21">
        <v>0.18</v>
      </c>
      <c r="J21">
        <v>-1</v>
      </c>
      <c r="K21">
        <v>-1</v>
      </c>
      <c r="L21">
        <v>37788</v>
      </c>
      <c r="M21">
        <v>-1</v>
      </c>
      <c r="N21">
        <v>-1</v>
      </c>
      <c r="O21">
        <v>65</v>
      </c>
      <c r="P21">
        <v>99</v>
      </c>
      <c r="Q21">
        <v>1</v>
      </c>
      <c r="R21">
        <v>0</v>
      </c>
      <c r="S21" t="s">
        <v>161</v>
      </c>
      <c r="T21" t="s">
        <v>212</v>
      </c>
      <c r="U21" t="s">
        <v>213</v>
      </c>
      <c r="V21" t="s">
        <v>214</v>
      </c>
      <c r="W21" t="s">
        <v>215</v>
      </c>
      <c r="X21" t="s">
        <v>162</v>
      </c>
      <c r="Y21" t="s">
        <v>163</v>
      </c>
      <c r="Z21">
        <v>33424</v>
      </c>
      <c r="AA21">
        <v>99</v>
      </c>
      <c r="AB21">
        <v>130</v>
      </c>
      <c r="AC21">
        <v>363</v>
      </c>
      <c r="AD21">
        <v>493</v>
      </c>
      <c r="AE21">
        <v>1</v>
      </c>
      <c r="AF21">
        <v>251</v>
      </c>
      <c r="AG21">
        <v>295</v>
      </c>
      <c r="AH21">
        <v>12</v>
      </c>
      <c r="AI21">
        <v>12</v>
      </c>
      <c r="AJ21">
        <v>144</v>
      </c>
      <c r="AK21" t="s">
        <v>164</v>
      </c>
      <c r="AL21" t="s">
        <v>165</v>
      </c>
      <c r="AM21">
        <v>0.12</v>
      </c>
      <c r="AN21">
        <v>617</v>
      </c>
      <c r="AO21">
        <v>0.2</v>
      </c>
      <c r="AP21">
        <v>0</v>
      </c>
      <c r="AQ21">
        <v>2.0054500000000002</v>
      </c>
      <c r="AR21">
        <v>-202.179</v>
      </c>
      <c r="AS21">
        <v>-2.0054500000000002</v>
      </c>
      <c r="AT21">
        <v>2.0054500000000002</v>
      </c>
      <c r="AU21">
        <v>0.17</v>
      </c>
      <c r="AV21">
        <v>3.48809E-4</v>
      </c>
      <c r="AW21">
        <v>3.1535100000000001E-4</v>
      </c>
      <c r="AX21">
        <v>5.8604299999999998E-2</v>
      </c>
      <c r="AY21">
        <v>5.3014699999999998E-2</v>
      </c>
      <c r="AZ21">
        <v>46</v>
      </c>
      <c r="BA21">
        <v>1412</v>
      </c>
      <c r="BB21">
        <v>9</v>
      </c>
      <c r="BC21" s="1">
        <v>5660580</v>
      </c>
      <c r="BD21" s="1">
        <v>4051110</v>
      </c>
      <c r="BE21">
        <v>378966</v>
      </c>
      <c r="BF21">
        <v>2631.71</v>
      </c>
      <c r="BG21">
        <v>0.8</v>
      </c>
      <c r="BH21">
        <v>0.19298199999999999</v>
      </c>
      <c r="BI21">
        <v>0.17815900000000001</v>
      </c>
      <c r="BJ21">
        <v>1261</v>
      </c>
      <c r="BK21">
        <v>9</v>
      </c>
      <c r="BL21">
        <v>529</v>
      </c>
      <c r="BM21">
        <v>668</v>
      </c>
      <c r="BN21">
        <v>43396</v>
      </c>
      <c r="BO21">
        <v>14976</v>
      </c>
      <c r="BP21">
        <v>2.6668699999999999</v>
      </c>
      <c r="BQ21">
        <v>2.6668699999999999</v>
      </c>
      <c r="BR21">
        <v>-234.696</v>
      </c>
      <c r="BS21">
        <v>-2.6668699999999999</v>
      </c>
      <c r="BT21">
        <v>0</v>
      </c>
      <c r="BU21">
        <v>0</v>
      </c>
      <c r="BV21">
        <v>486261</v>
      </c>
      <c r="BW21">
        <v>3376.82</v>
      </c>
      <c r="BX21">
        <v>7.0000000000000007E-2</v>
      </c>
      <c r="BY21">
        <v>0.02</v>
      </c>
      <c r="BZ21">
        <v>1.39915E-2</v>
      </c>
      <c r="CA21">
        <v>1.3412800000000001E-2</v>
      </c>
      <c r="CB21" t="s">
        <v>157</v>
      </c>
      <c r="CD21">
        <v>477</v>
      </c>
    </row>
    <row r="22" spans="1:16384" x14ac:dyDescent="0.2">
      <c r="A22" t="s">
        <v>158</v>
      </c>
      <c r="B22" t="s">
        <v>210</v>
      </c>
      <c r="C22" t="s">
        <v>159</v>
      </c>
      <c r="D22">
        <v>1.3</v>
      </c>
      <c r="E22" t="s">
        <v>160</v>
      </c>
      <c r="F22">
        <v>0.03</v>
      </c>
      <c r="G22">
        <v>16856</v>
      </c>
      <c r="H22">
        <v>5</v>
      </c>
      <c r="I22">
        <v>0.11</v>
      </c>
      <c r="J22">
        <v>-1</v>
      </c>
      <c r="K22">
        <v>-1</v>
      </c>
      <c r="L22">
        <v>37056</v>
      </c>
      <c r="M22">
        <v>-1</v>
      </c>
      <c r="N22">
        <v>-1</v>
      </c>
      <c r="O22">
        <v>14</v>
      </c>
      <c r="P22">
        <v>11</v>
      </c>
      <c r="Q22">
        <v>0</v>
      </c>
      <c r="R22">
        <v>0</v>
      </c>
      <c r="S22" t="s">
        <v>161</v>
      </c>
      <c r="T22" t="s">
        <v>212</v>
      </c>
      <c r="U22" t="s">
        <v>213</v>
      </c>
      <c r="V22" t="s">
        <v>214</v>
      </c>
      <c r="W22" t="s">
        <v>215</v>
      </c>
      <c r="X22" t="s">
        <v>162</v>
      </c>
      <c r="Y22" t="s">
        <v>163</v>
      </c>
      <c r="Z22">
        <v>29076</v>
      </c>
      <c r="AA22">
        <v>11</v>
      </c>
      <c r="AB22">
        <v>30</v>
      </c>
      <c r="AC22">
        <v>313</v>
      </c>
      <c r="AD22">
        <v>321</v>
      </c>
      <c r="AE22">
        <v>2</v>
      </c>
      <c r="AF22">
        <v>118</v>
      </c>
      <c r="AG22">
        <v>55</v>
      </c>
      <c r="AH22">
        <v>7</v>
      </c>
      <c r="AI22">
        <v>7</v>
      </c>
      <c r="AJ22">
        <v>49</v>
      </c>
      <c r="AK22" t="s">
        <v>164</v>
      </c>
      <c r="AL22" t="s">
        <v>165</v>
      </c>
      <c r="AM22">
        <v>0.19</v>
      </c>
      <c r="AN22">
        <v>380</v>
      </c>
      <c r="AO22">
        <v>0.06</v>
      </c>
      <c r="AP22">
        <v>0</v>
      </c>
      <c r="AQ22">
        <v>2.2756799999999999</v>
      </c>
      <c r="AR22">
        <v>-154.49799999999999</v>
      </c>
      <c r="AS22">
        <v>-2.2756799999999999</v>
      </c>
      <c r="AT22">
        <v>2.0447700000000002</v>
      </c>
      <c r="AU22">
        <v>0.04</v>
      </c>
      <c r="AV22">
        <v>2.7256699999999998E-4</v>
      </c>
      <c r="AW22">
        <v>2.28641E-4</v>
      </c>
      <c r="AX22">
        <v>3.4774899999999997E-2</v>
      </c>
      <c r="AY22">
        <v>2.94553E-2</v>
      </c>
      <c r="AZ22">
        <v>36</v>
      </c>
      <c r="BA22">
        <v>848</v>
      </c>
      <c r="BB22">
        <v>30</v>
      </c>
      <c r="BC22" s="1">
        <v>1077880</v>
      </c>
      <c r="BD22">
        <v>754516</v>
      </c>
      <c r="BE22">
        <v>87745</v>
      </c>
      <c r="BF22">
        <v>1790.71</v>
      </c>
      <c r="BG22">
        <v>0.31</v>
      </c>
      <c r="BH22">
        <v>0.138186</v>
      </c>
      <c r="BI22">
        <v>0.12028</v>
      </c>
      <c r="BJ22">
        <v>724</v>
      </c>
      <c r="BK22">
        <v>16</v>
      </c>
      <c r="BL22">
        <v>494</v>
      </c>
      <c r="BM22">
        <v>874</v>
      </c>
      <c r="BN22">
        <v>35494</v>
      </c>
      <c r="BO22">
        <v>12201</v>
      </c>
      <c r="BP22">
        <v>2.63781</v>
      </c>
      <c r="BQ22">
        <v>2.2873899999999998</v>
      </c>
      <c r="BR22">
        <v>-185.00200000000001</v>
      </c>
      <c r="BS22">
        <v>-2.63781</v>
      </c>
      <c r="BT22">
        <v>0</v>
      </c>
      <c r="BU22">
        <v>0</v>
      </c>
      <c r="BV22">
        <v>109473</v>
      </c>
      <c r="BW22">
        <v>2234.15</v>
      </c>
      <c r="BX22">
        <v>0.01</v>
      </c>
      <c r="BY22">
        <v>0.02</v>
      </c>
      <c r="BZ22">
        <v>1.8479300000000001E-2</v>
      </c>
      <c r="CA22">
        <v>1.7152799999999999E-2</v>
      </c>
      <c r="CB22" t="s">
        <v>157</v>
      </c>
      <c r="CD22">
        <v>331</v>
      </c>
    </row>
    <row r="24" spans="1:16384" s="2" customFormat="1" x14ac:dyDescent="0.2">
      <c r="B24" s="3" t="s">
        <v>168</v>
      </c>
      <c r="D24" s="2" cm="1">
        <f t="array" ref="D24">GEOMEAN(IF(D$2:D$22&gt;0,D$2:D$22))</f>
        <v>60.66291911180722</v>
      </c>
      <c r="F24" s="2" cm="1">
        <f t="array" ref="F24">GEOMEAN(IF(F$2:F$22&gt;0,F$2:F$22))</f>
        <v>0.39117392595839684</v>
      </c>
      <c r="H24" s="2" cm="1">
        <f t="array" ref="H24">GEOMEAN(IF(H$2:H$22&gt;0,H$2:H$22))</f>
        <v>7.2143947305698575</v>
      </c>
      <c r="I24" s="2" cm="1">
        <f t="array" ref="I24">GEOMEAN(IF(I$2:I$22&gt;0,I$2:I$22))</f>
        <v>4.7186304029934449</v>
      </c>
      <c r="O24" s="2" cm="1">
        <f t="array" ref="O24">GEOMEAN(IF(O$2:O$22&gt;0,O$2:O$22))</f>
        <v>292.27341567158095</v>
      </c>
      <c r="P24" s="2" cm="1">
        <f t="array" ref="P24">GEOMEAN(IF(P$2:P$22&gt;0,P$2:P$22))</f>
        <v>112.07516631181613</v>
      </c>
      <c r="Q24" s="2" cm="1">
        <f t="array" ref="Q24">GEOMEAN(IF(Q$2:Q$22&gt;0,Q$2:Q$22))</f>
        <v>14.976842205159125</v>
      </c>
      <c r="R24" s="2" cm="1">
        <f t="array" ref="R24">GEOMEAN(IF(R$2:R$22&gt;0,R$2:R$22))</f>
        <v>10.966525193813036</v>
      </c>
      <c r="Z24" s="2" cm="1">
        <f t="array" ref="Z24">GEOMEAN(IF(Z$2:Z$22&gt;0,Z$2:Z$22))</f>
        <v>160066.48217541835</v>
      </c>
      <c r="AD24" s="2" cm="1">
        <f t="array" ref="AD24">GEOMEAN(IF(AD$2:AD$22&gt;0,AD$2:AD$22))</f>
        <v>5556.6079090733729</v>
      </c>
      <c r="AM24" s="2" cm="1">
        <f t="array" ref="AM24">GEOMEAN(IF(AM$2:AM$22&gt;0,AM$2:AM$22))</f>
        <v>3.9309339453480243</v>
      </c>
      <c r="AO24" s="2" cm="1">
        <f t="array" ref="AO24">GEOMEAN(IF(AO$2:AO$22&gt;0,AO$2:AO$22))</f>
        <v>3.6440432124571296</v>
      </c>
      <c r="AZ24" s="2" cm="1">
        <f t="array" ref="AZ24">GEOMEAN(IF(AZ$2:AZ$22&gt;0,AZ$2:AZ$22))</f>
        <v>65.416475297867891</v>
      </c>
      <c r="BA24" s="2" cm="1">
        <f t="array" ref="BA24">GEOMEAN(IF(BA$2:BA$22&gt;0,BA$2:BA$22))</f>
        <v>41470.890285145477</v>
      </c>
      <c r="BG24" s="2" cm="1">
        <f t="array" ref="BG24">GEOMEAN(IF(BG$2:BG$22&gt;0,BG$2:BG$22))</f>
        <v>23.879857853183573</v>
      </c>
      <c r="BP24" s="2" cm="1">
        <f t="array" ref="BP24">GEOMEAN(IF(BP$2:BP$22&gt;0,BP$2:BP$22))</f>
        <v>10.310223083587241</v>
      </c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4" customFormat="1" ht="51" x14ac:dyDescent="0.2">
      <c r="B25" s="5" t="s">
        <v>169</v>
      </c>
      <c r="D25" s="5" t="s">
        <v>170</v>
      </c>
      <c r="F25" s="5" t="s">
        <v>171</v>
      </c>
      <c r="H25" s="5" t="s">
        <v>172</v>
      </c>
      <c r="I25" s="5" t="s">
        <v>173</v>
      </c>
      <c r="O25" s="5" t="s">
        <v>174</v>
      </c>
      <c r="P25" s="5" t="s">
        <v>175</v>
      </c>
      <c r="Q25" s="5" t="s">
        <v>176</v>
      </c>
      <c r="R25" s="5" t="s">
        <v>177</v>
      </c>
      <c r="Z25" s="5" t="s">
        <v>178</v>
      </c>
      <c r="AD25" s="5" t="s">
        <v>179</v>
      </c>
      <c r="AE25" s="5" t="s">
        <v>180</v>
      </c>
      <c r="AM25" s="5" t="s">
        <v>181</v>
      </c>
      <c r="AO25" s="5" t="s">
        <v>182</v>
      </c>
      <c r="AZ25" s="5" t="s">
        <v>183</v>
      </c>
      <c r="BA25" s="5" t="s">
        <v>184</v>
      </c>
      <c r="BG25" s="5" t="s">
        <v>185</v>
      </c>
      <c r="BP25" s="5" t="s">
        <v>186</v>
      </c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x14ac:dyDescent="0.2">
      <c r="B26" t="str">
        <f>B2</f>
        <v xml:space="preserve">  mcml</v>
      </c>
      <c r="C26" t="str">
        <f t="shared" ref="C26:BN27" si="0">C2</f>
        <v xml:space="preserve">  common</v>
      </c>
      <c r="D26">
        <f t="shared" si="0"/>
        <v>4466.38</v>
      </c>
      <c r="E26" t="str">
        <f t="shared" si="0"/>
        <v xml:space="preserve">  </v>
      </c>
      <c r="F26">
        <f t="shared" si="0"/>
        <v>25.48</v>
      </c>
      <c r="G26">
        <f t="shared" si="0"/>
        <v>900708</v>
      </c>
      <c r="H26">
        <f t="shared" si="0"/>
        <v>26</v>
      </c>
      <c r="I26">
        <f t="shared" si="0"/>
        <v>2270.31</v>
      </c>
      <c r="J26">
        <f t="shared" si="0"/>
        <v>-1</v>
      </c>
      <c r="K26">
        <f t="shared" si="0"/>
        <v>-1</v>
      </c>
      <c r="L26">
        <f t="shared" si="0"/>
        <v>379636</v>
      </c>
      <c r="M26">
        <f t="shared" si="0"/>
        <v>-1</v>
      </c>
      <c r="N26">
        <f t="shared" si="0"/>
        <v>-1</v>
      </c>
      <c r="O26">
        <f t="shared" si="0"/>
        <v>7041</v>
      </c>
      <c r="P26">
        <f t="shared" si="0"/>
        <v>36</v>
      </c>
      <c r="Q26">
        <f t="shared" si="0"/>
        <v>159</v>
      </c>
      <c r="R26">
        <f t="shared" si="0"/>
        <v>27</v>
      </c>
      <c r="S26" t="str">
        <f t="shared" si="0"/>
        <v xml:space="preserve">  success</v>
      </c>
      <c r="T26" t="str">
        <f t="shared" si="0"/>
        <v xml:space="preserve">  v8.0.0-rc2-4609-g18c329690-dirty</v>
      </c>
      <c r="U26" t="str">
        <f t="shared" si="0"/>
        <v xml:space="preserve">  Release VTR_ASSERT_LEVEL=2</v>
      </c>
      <c r="V26" t="str">
        <f t="shared" si="0"/>
        <v xml:space="preserve">  GNU 9.3.0 on Linux-5.11.0-36-generic x86_64</v>
      </c>
      <c r="W26" t="str">
        <f t="shared" si="0"/>
        <v xml:space="preserve">  2021-09-28T14:39:25</v>
      </c>
      <c r="X26" t="str">
        <f t="shared" si="0"/>
        <v xml:space="preserve">  CASA44</v>
      </c>
      <c r="Y26" t="str">
        <f t="shared" si="0"/>
        <v xml:space="preserve">  /home/casauser/Desktop/Repos/sdamghan</v>
      </c>
      <c r="Z26">
        <f t="shared" si="0"/>
        <v>2411772</v>
      </c>
      <c r="AA26">
        <f t="shared" si="0"/>
        <v>36</v>
      </c>
      <c r="AB26">
        <f t="shared" si="0"/>
        <v>356</v>
      </c>
      <c r="AC26">
        <f t="shared" si="0"/>
        <v>190343</v>
      </c>
      <c r="AD26">
        <f t="shared" si="0"/>
        <v>166383</v>
      </c>
      <c r="AE26">
        <f t="shared" si="0"/>
        <v>1</v>
      </c>
      <c r="AF26">
        <f t="shared" si="0"/>
        <v>61578</v>
      </c>
      <c r="AG26">
        <f t="shared" si="0"/>
        <v>7619</v>
      </c>
      <c r="AH26">
        <f t="shared" si="0"/>
        <v>99</v>
      </c>
      <c r="AI26">
        <f t="shared" si="0"/>
        <v>99</v>
      </c>
      <c r="AJ26">
        <f t="shared" si="0"/>
        <v>9801</v>
      </c>
      <c r="AK26" t="str">
        <f t="shared" si="0"/>
        <v xml:space="preserve">  clb</v>
      </c>
      <c r="AL26" t="str">
        <f t="shared" si="0"/>
        <v xml:space="preserve">  auto</v>
      </c>
      <c r="AM26">
        <f t="shared" si="0"/>
        <v>190.55</v>
      </c>
      <c r="AN26">
        <f t="shared" si="0"/>
        <v>750153</v>
      </c>
      <c r="AO26">
        <f t="shared" si="0"/>
        <v>454.23</v>
      </c>
      <c r="AP26">
        <f t="shared" si="0"/>
        <v>2.2599999999999998</v>
      </c>
      <c r="AQ26">
        <f t="shared" si="0"/>
        <v>41.535800000000002</v>
      </c>
      <c r="AR26">
        <f t="shared" si="0"/>
        <v>-289991</v>
      </c>
      <c r="AS26">
        <f t="shared" si="0"/>
        <v>-41.535800000000002</v>
      </c>
      <c r="AT26">
        <f t="shared" si="0"/>
        <v>41.535800000000002</v>
      </c>
      <c r="AU26">
        <f t="shared" si="0"/>
        <v>67.06</v>
      </c>
      <c r="AV26">
        <f t="shared" si="0"/>
        <v>0.22303400000000001</v>
      </c>
      <c r="AW26">
        <f t="shared" si="0"/>
        <v>0.19159499999999999</v>
      </c>
      <c r="AX26">
        <f t="shared" si="0"/>
        <v>42.250700000000002</v>
      </c>
      <c r="AY26">
        <f t="shared" si="0"/>
        <v>36.344900000000003</v>
      </c>
      <c r="AZ26">
        <f t="shared" si="0"/>
        <v>140</v>
      </c>
      <c r="BA26">
        <f t="shared" si="0"/>
        <v>996919</v>
      </c>
      <c r="BB26">
        <f t="shared" si="0"/>
        <v>23</v>
      </c>
      <c r="BC26">
        <f t="shared" si="0"/>
        <v>600857000</v>
      </c>
      <c r="BD26">
        <f t="shared" si="0"/>
        <v>477258000</v>
      </c>
      <c r="BE26">
        <f t="shared" si="0"/>
        <v>88483100</v>
      </c>
      <c r="BF26">
        <f t="shared" si="0"/>
        <v>9027.9699999999993</v>
      </c>
      <c r="BG26">
        <f t="shared" si="0"/>
        <v>1286.58</v>
      </c>
      <c r="BH26">
        <f t="shared" si="0"/>
        <v>160.94499999999999</v>
      </c>
      <c r="BI26">
        <f t="shared" si="0"/>
        <v>138.94399999999999</v>
      </c>
      <c r="BJ26">
        <f t="shared" si="0"/>
        <v>953948</v>
      </c>
      <c r="BK26">
        <f t="shared" si="0"/>
        <v>21</v>
      </c>
      <c r="BL26">
        <f t="shared" si="0"/>
        <v>224807</v>
      </c>
      <c r="BM26">
        <f t="shared" si="0"/>
        <v>570077</v>
      </c>
      <c r="BN26">
        <f t="shared" si="0"/>
        <v>94604979</v>
      </c>
      <c r="BO26">
        <f t="shared" ref="BO26:CD30" si="1">BO2</f>
        <v>20582297</v>
      </c>
      <c r="BP26">
        <f t="shared" si="1"/>
        <v>44.712499999999999</v>
      </c>
      <c r="BQ26">
        <f t="shared" si="1"/>
        <v>44.712499999999999</v>
      </c>
      <c r="BR26">
        <f t="shared" si="1"/>
        <v>-350234</v>
      </c>
      <c r="BS26">
        <f t="shared" si="1"/>
        <v>-44.712499999999999</v>
      </c>
      <c r="BT26">
        <f t="shared" si="1"/>
        <v>0</v>
      </c>
      <c r="BU26">
        <f t="shared" si="1"/>
        <v>0</v>
      </c>
      <c r="BV26">
        <f t="shared" si="1"/>
        <v>112593000</v>
      </c>
      <c r="BW26">
        <f t="shared" si="1"/>
        <v>11487.9</v>
      </c>
      <c r="BX26">
        <f t="shared" si="1"/>
        <v>29.14</v>
      </c>
      <c r="BY26">
        <f t="shared" si="1"/>
        <v>31.19</v>
      </c>
      <c r="BZ26">
        <f t="shared" si="1"/>
        <v>14.6226</v>
      </c>
      <c r="CA26">
        <f t="shared" si="1"/>
        <v>13.302300000000001</v>
      </c>
      <c r="CB26" t="str">
        <f t="shared" si="1"/>
        <v xml:space="preserve"> </v>
      </c>
      <c r="CC26">
        <f t="shared" si="1"/>
        <v>0</v>
      </c>
      <c r="CD26">
        <f t="shared" si="1"/>
        <v>159112</v>
      </c>
    </row>
    <row r="27" spans="1:16384" x14ac:dyDescent="0.2">
      <c r="B27" t="str">
        <f t="shared" ref="B27:Q30" si="2">B3</f>
        <v xml:space="preserve">  LU32PEEng</v>
      </c>
      <c r="C27" t="str">
        <f t="shared" si="2"/>
        <v xml:space="preserve">  common</v>
      </c>
      <c r="D27">
        <f t="shared" si="2"/>
        <v>8760.0300000000007</v>
      </c>
      <c r="E27" t="str">
        <f t="shared" si="2"/>
        <v xml:space="preserve">  </v>
      </c>
      <c r="F27">
        <f t="shared" si="2"/>
        <v>11.12</v>
      </c>
      <c r="G27">
        <f t="shared" si="2"/>
        <v>715248</v>
      </c>
      <c r="H27">
        <f t="shared" si="2"/>
        <v>101</v>
      </c>
      <c r="I27">
        <f t="shared" si="2"/>
        <v>599.20000000000005</v>
      </c>
      <c r="J27">
        <f t="shared" si="2"/>
        <v>-1</v>
      </c>
      <c r="K27">
        <f t="shared" si="2"/>
        <v>-1</v>
      </c>
      <c r="L27">
        <f t="shared" si="2"/>
        <v>316448</v>
      </c>
      <c r="M27">
        <f t="shared" si="2"/>
        <v>-1</v>
      </c>
      <c r="N27">
        <f t="shared" si="2"/>
        <v>-1</v>
      </c>
      <c r="O27">
        <f t="shared" si="2"/>
        <v>7496</v>
      </c>
      <c r="P27">
        <f t="shared" si="2"/>
        <v>114</v>
      </c>
      <c r="Q27">
        <f t="shared" si="2"/>
        <v>167</v>
      </c>
      <c r="R27">
        <f t="shared" si="0"/>
        <v>32</v>
      </c>
      <c r="S27" t="str">
        <f t="shared" si="0"/>
        <v xml:space="preserve">  success</v>
      </c>
      <c r="T27" t="str">
        <f t="shared" si="0"/>
        <v xml:space="preserve">  v8.0.0-rc2-4609-g18c329690-dirty</v>
      </c>
      <c r="U27" t="str">
        <f t="shared" si="0"/>
        <v xml:space="preserve">  Release VTR_ASSERT_LEVEL=2</v>
      </c>
      <c r="V27" t="str">
        <f t="shared" si="0"/>
        <v xml:space="preserve">  GNU 9.3.0 on Linux-5.11.0-36-generic x86_64</v>
      </c>
      <c r="W27" t="str">
        <f t="shared" si="0"/>
        <v xml:space="preserve">  2021-09-28T14:39:25</v>
      </c>
      <c r="X27" t="str">
        <f t="shared" si="0"/>
        <v xml:space="preserve">  CASA44</v>
      </c>
      <c r="Y27" t="str">
        <f t="shared" si="0"/>
        <v xml:space="preserve">  /home/casauser/Desktop/Repos/sdamghan</v>
      </c>
      <c r="Z27">
        <f t="shared" si="0"/>
        <v>1992244</v>
      </c>
      <c r="AA27">
        <f t="shared" si="0"/>
        <v>114</v>
      </c>
      <c r="AB27">
        <f t="shared" si="0"/>
        <v>102</v>
      </c>
      <c r="AC27">
        <f t="shared" si="0"/>
        <v>124851</v>
      </c>
      <c r="AD27">
        <f t="shared" si="0"/>
        <v>111146</v>
      </c>
      <c r="AE27">
        <f t="shared" si="0"/>
        <v>1</v>
      </c>
      <c r="AF27">
        <f t="shared" si="0"/>
        <v>59204</v>
      </c>
      <c r="AG27">
        <f t="shared" si="0"/>
        <v>7911</v>
      </c>
      <c r="AH27">
        <f t="shared" si="0"/>
        <v>102</v>
      </c>
      <c r="AI27">
        <f t="shared" si="0"/>
        <v>102</v>
      </c>
      <c r="AJ27">
        <f t="shared" si="0"/>
        <v>10404</v>
      </c>
      <c r="AK27" t="str">
        <f t="shared" si="0"/>
        <v xml:space="preserve">  clb</v>
      </c>
      <c r="AL27" t="str">
        <f t="shared" si="0"/>
        <v xml:space="preserve">  auto</v>
      </c>
      <c r="AM27">
        <f t="shared" si="0"/>
        <v>191.17</v>
      </c>
      <c r="AN27">
        <f t="shared" si="0"/>
        <v>1062397</v>
      </c>
      <c r="AO27">
        <f t="shared" si="0"/>
        <v>314.39999999999998</v>
      </c>
      <c r="AP27">
        <f t="shared" si="0"/>
        <v>1.96</v>
      </c>
      <c r="AQ27">
        <f t="shared" si="0"/>
        <v>67.068299999999994</v>
      </c>
      <c r="AR27">
        <f t="shared" si="0"/>
        <v>-359341</v>
      </c>
      <c r="AS27">
        <f t="shared" si="0"/>
        <v>-67.068299999999994</v>
      </c>
      <c r="AT27">
        <f t="shared" si="0"/>
        <v>67.068299999999994</v>
      </c>
      <c r="AU27">
        <f t="shared" si="0"/>
        <v>71.069999999999993</v>
      </c>
      <c r="AV27">
        <f t="shared" si="0"/>
        <v>0.23245299999999999</v>
      </c>
      <c r="AW27">
        <f t="shared" si="0"/>
        <v>0.20749999999999999</v>
      </c>
      <c r="AX27">
        <f t="shared" si="0"/>
        <v>33.284199999999998</v>
      </c>
      <c r="AY27">
        <f t="shared" si="0"/>
        <v>28.961300000000001</v>
      </c>
      <c r="AZ27">
        <f t="shared" si="0"/>
        <v>128</v>
      </c>
      <c r="BA27">
        <f t="shared" si="0"/>
        <v>1410219</v>
      </c>
      <c r="BB27">
        <f t="shared" si="0"/>
        <v>23</v>
      </c>
      <c r="BC27">
        <f t="shared" si="0"/>
        <v>636957000</v>
      </c>
      <c r="BD27">
        <f t="shared" si="0"/>
        <v>508141000</v>
      </c>
      <c r="BE27">
        <f t="shared" si="0"/>
        <v>86888000</v>
      </c>
      <c r="BF27">
        <f t="shared" si="0"/>
        <v>8351.4</v>
      </c>
      <c r="BG27">
        <f t="shared" si="0"/>
        <v>7377.8</v>
      </c>
      <c r="BH27">
        <f t="shared" si="0"/>
        <v>130.429</v>
      </c>
      <c r="BI27">
        <f t="shared" si="0"/>
        <v>113.185</v>
      </c>
      <c r="BJ27">
        <f t="shared" si="0"/>
        <v>1346409</v>
      </c>
      <c r="BK27">
        <f t="shared" si="0"/>
        <v>22</v>
      </c>
      <c r="BL27">
        <f t="shared" si="0"/>
        <v>216513</v>
      </c>
      <c r="BM27">
        <f t="shared" si="0"/>
        <v>909460</v>
      </c>
      <c r="BN27">
        <f t="shared" si="0"/>
        <v>229154208</v>
      </c>
      <c r="BO27">
        <f t="shared" si="1"/>
        <v>53565518</v>
      </c>
      <c r="BP27">
        <f t="shared" si="1"/>
        <v>76.919499999999999</v>
      </c>
      <c r="BQ27">
        <f t="shared" si="1"/>
        <v>76.919499999999999</v>
      </c>
      <c r="BR27">
        <f t="shared" si="1"/>
        <v>-493405</v>
      </c>
      <c r="BS27">
        <f t="shared" si="1"/>
        <v>-76.919499999999999</v>
      </c>
      <c r="BT27">
        <f t="shared" si="1"/>
        <v>0</v>
      </c>
      <c r="BU27">
        <f t="shared" si="1"/>
        <v>0</v>
      </c>
      <c r="BV27">
        <f t="shared" si="1"/>
        <v>109718000</v>
      </c>
      <c r="BW27">
        <f t="shared" si="1"/>
        <v>10545.7</v>
      </c>
      <c r="BX27">
        <f t="shared" si="1"/>
        <v>23.81</v>
      </c>
      <c r="BY27">
        <f t="shared" si="1"/>
        <v>62.32</v>
      </c>
      <c r="BZ27">
        <f t="shared" si="1"/>
        <v>15.5837</v>
      </c>
      <c r="CA27">
        <f t="shared" si="1"/>
        <v>14.054500000000001</v>
      </c>
      <c r="CB27" t="str">
        <f t="shared" si="1"/>
        <v xml:space="preserve"> </v>
      </c>
      <c r="CC27">
        <f t="shared" si="1"/>
        <v>0</v>
      </c>
      <c r="CD27">
        <f t="shared" si="1"/>
        <v>109836</v>
      </c>
    </row>
    <row r="28" spans="1:16384" x14ac:dyDescent="0.2">
      <c r="B28" t="str">
        <f t="shared" si="2"/>
        <v xml:space="preserve">  stereovision2</v>
      </c>
      <c r="C28" t="str">
        <f t="shared" ref="C28:BN30" si="3">C4</f>
        <v xml:space="preserve">  common</v>
      </c>
      <c r="D28">
        <f t="shared" si="3"/>
        <v>704.87</v>
      </c>
      <c r="E28" t="str">
        <f t="shared" si="3"/>
        <v xml:space="preserve">  </v>
      </c>
      <c r="F28">
        <f t="shared" si="3"/>
        <v>1.23</v>
      </c>
      <c r="G28">
        <f t="shared" si="3"/>
        <v>161980</v>
      </c>
      <c r="H28">
        <f t="shared" si="3"/>
        <v>3</v>
      </c>
      <c r="I28">
        <f t="shared" si="3"/>
        <v>5.13</v>
      </c>
      <c r="J28">
        <f t="shared" si="3"/>
        <v>-1</v>
      </c>
      <c r="K28">
        <f t="shared" si="3"/>
        <v>-1</v>
      </c>
      <c r="L28">
        <f t="shared" si="3"/>
        <v>205912</v>
      </c>
      <c r="M28">
        <f t="shared" si="3"/>
        <v>-1</v>
      </c>
      <c r="N28">
        <f t="shared" si="3"/>
        <v>-1</v>
      </c>
      <c r="O28">
        <f t="shared" si="3"/>
        <v>1652</v>
      </c>
      <c r="P28">
        <f t="shared" si="3"/>
        <v>149</v>
      </c>
      <c r="Q28">
        <f t="shared" si="3"/>
        <v>0</v>
      </c>
      <c r="R28">
        <f t="shared" si="3"/>
        <v>324</v>
      </c>
      <c r="S28" t="str">
        <f t="shared" si="3"/>
        <v xml:space="preserve">  success</v>
      </c>
      <c r="T28" t="str">
        <f t="shared" si="3"/>
        <v xml:space="preserve">  v8.0.0-rc2-4609-g18c329690-dirty</v>
      </c>
      <c r="U28" t="str">
        <f t="shared" si="3"/>
        <v xml:space="preserve">  Release VTR_ASSERT_LEVEL=2</v>
      </c>
      <c r="V28" t="str">
        <f t="shared" si="3"/>
        <v xml:space="preserve">  GNU 9.3.0 on Linux-5.11.0-36-generic x86_64</v>
      </c>
      <c r="W28" t="str">
        <f t="shared" si="3"/>
        <v xml:space="preserve">  2021-09-28T14:39:25</v>
      </c>
      <c r="X28" t="str">
        <f t="shared" si="3"/>
        <v xml:space="preserve">  CASA44</v>
      </c>
      <c r="Y28" t="str">
        <f t="shared" si="3"/>
        <v xml:space="preserve">  /home/casauser/Desktop/Repos/sdamghan</v>
      </c>
      <c r="Z28">
        <f t="shared" si="3"/>
        <v>1483596</v>
      </c>
      <c r="AA28">
        <f t="shared" si="3"/>
        <v>149</v>
      </c>
      <c r="AB28">
        <f t="shared" si="3"/>
        <v>182</v>
      </c>
      <c r="AC28">
        <f t="shared" si="3"/>
        <v>65737</v>
      </c>
      <c r="AD28">
        <f t="shared" si="3"/>
        <v>42630</v>
      </c>
      <c r="AE28">
        <f t="shared" si="3"/>
        <v>1</v>
      </c>
      <c r="AF28">
        <f t="shared" si="3"/>
        <v>35969</v>
      </c>
      <c r="AG28">
        <f t="shared" si="3"/>
        <v>2307</v>
      </c>
      <c r="AH28">
        <f t="shared" si="3"/>
        <v>104</v>
      </c>
      <c r="AI28">
        <f t="shared" si="3"/>
        <v>104</v>
      </c>
      <c r="AJ28">
        <f t="shared" si="3"/>
        <v>10816</v>
      </c>
      <c r="AK28" t="str">
        <f t="shared" si="3"/>
        <v xml:space="preserve">  mult_36</v>
      </c>
      <c r="AL28" t="str">
        <f t="shared" si="3"/>
        <v xml:space="preserve">  auto</v>
      </c>
      <c r="AM28">
        <f t="shared" si="3"/>
        <v>22.1</v>
      </c>
      <c r="AN28">
        <f t="shared" si="3"/>
        <v>344548</v>
      </c>
      <c r="AO28">
        <f t="shared" si="3"/>
        <v>41.41</v>
      </c>
      <c r="AP28">
        <f t="shared" si="3"/>
        <v>0.27</v>
      </c>
      <c r="AQ28">
        <f t="shared" si="3"/>
        <v>14.3805</v>
      </c>
      <c r="AR28">
        <f t="shared" si="3"/>
        <v>-63231.5</v>
      </c>
      <c r="AS28">
        <f t="shared" si="3"/>
        <v>-14.3805</v>
      </c>
      <c r="AT28">
        <f t="shared" si="3"/>
        <v>14.3805</v>
      </c>
      <c r="AU28">
        <f t="shared" si="3"/>
        <v>74.12</v>
      </c>
      <c r="AV28">
        <f t="shared" si="3"/>
        <v>8.0306799999999998E-2</v>
      </c>
      <c r="AW28">
        <f t="shared" si="3"/>
        <v>7.4698500000000001E-2</v>
      </c>
      <c r="AX28">
        <f t="shared" si="3"/>
        <v>12.6538</v>
      </c>
      <c r="AY28">
        <f t="shared" si="3"/>
        <v>11.5474</v>
      </c>
      <c r="AZ28">
        <f t="shared" si="3"/>
        <v>80</v>
      </c>
      <c r="BA28">
        <f t="shared" si="3"/>
        <v>476128</v>
      </c>
      <c r="BB28">
        <f t="shared" si="3"/>
        <v>40</v>
      </c>
      <c r="BC28">
        <f t="shared" si="3"/>
        <v>667561000</v>
      </c>
      <c r="BD28">
        <f t="shared" si="3"/>
        <v>217331000</v>
      </c>
      <c r="BE28">
        <f t="shared" si="3"/>
        <v>59486900</v>
      </c>
      <c r="BF28">
        <f t="shared" si="3"/>
        <v>5499.9</v>
      </c>
      <c r="BG28">
        <f t="shared" si="3"/>
        <v>481.33</v>
      </c>
      <c r="BH28">
        <f t="shared" si="3"/>
        <v>50.929699999999997</v>
      </c>
      <c r="BI28">
        <f t="shared" si="3"/>
        <v>46.649500000000003</v>
      </c>
      <c r="BJ28">
        <f t="shared" si="3"/>
        <v>448992</v>
      </c>
      <c r="BK28">
        <f t="shared" si="3"/>
        <v>20</v>
      </c>
      <c r="BL28">
        <f t="shared" si="3"/>
        <v>119577</v>
      </c>
      <c r="BM28">
        <f t="shared" si="3"/>
        <v>141218</v>
      </c>
      <c r="BN28">
        <f t="shared" si="3"/>
        <v>33413430</v>
      </c>
      <c r="BO28">
        <f t="shared" si="1"/>
        <v>6676884</v>
      </c>
      <c r="BP28">
        <f t="shared" si="1"/>
        <v>15.9519</v>
      </c>
      <c r="BQ28">
        <f t="shared" si="1"/>
        <v>15.9519</v>
      </c>
      <c r="BR28">
        <f t="shared" si="1"/>
        <v>-75748.3</v>
      </c>
      <c r="BS28">
        <f t="shared" si="1"/>
        <v>-15.9519</v>
      </c>
      <c r="BT28">
        <f t="shared" si="1"/>
        <v>0</v>
      </c>
      <c r="BU28">
        <f t="shared" si="1"/>
        <v>0</v>
      </c>
      <c r="BV28">
        <f t="shared" si="1"/>
        <v>74972600</v>
      </c>
      <c r="BW28">
        <f t="shared" si="1"/>
        <v>6931.63</v>
      </c>
      <c r="BX28">
        <f t="shared" si="1"/>
        <v>18.29</v>
      </c>
      <c r="BY28">
        <f t="shared" si="1"/>
        <v>8.74</v>
      </c>
      <c r="BZ28">
        <f t="shared" si="1"/>
        <v>4.6536400000000002</v>
      </c>
      <c r="CA28">
        <f t="shared" si="1"/>
        <v>4.35616</v>
      </c>
      <c r="CB28" t="str">
        <f t="shared" si="1"/>
        <v xml:space="preserve"> </v>
      </c>
      <c r="CC28">
        <f t="shared" si="1"/>
        <v>0</v>
      </c>
      <c r="CD28">
        <f t="shared" si="1"/>
        <v>39500</v>
      </c>
    </row>
    <row r="29" spans="1:16384" x14ac:dyDescent="0.2">
      <c r="B29" t="str">
        <f t="shared" si="2"/>
        <v xml:space="preserve">  bgm</v>
      </c>
      <c r="C29" t="str">
        <f t="shared" si="3"/>
        <v xml:space="preserve">  common</v>
      </c>
      <c r="D29">
        <f t="shared" si="3"/>
        <v>480.32</v>
      </c>
      <c r="E29" t="str">
        <f t="shared" si="3"/>
        <v xml:space="preserve">  </v>
      </c>
      <c r="F29">
        <f t="shared" si="3"/>
        <v>2.94</v>
      </c>
      <c r="G29">
        <f t="shared" si="3"/>
        <v>382176</v>
      </c>
      <c r="H29">
        <f t="shared" si="3"/>
        <v>14</v>
      </c>
      <c r="I29">
        <f t="shared" si="3"/>
        <v>162.83000000000001</v>
      </c>
      <c r="J29">
        <f t="shared" si="3"/>
        <v>-1</v>
      </c>
      <c r="K29">
        <f t="shared" si="3"/>
        <v>-1</v>
      </c>
      <c r="L29">
        <f t="shared" si="3"/>
        <v>148544</v>
      </c>
      <c r="M29">
        <f t="shared" si="3"/>
        <v>-1</v>
      </c>
      <c r="N29">
        <f t="shared" si="3"/>
        <v>-1</v>
      </c>
      <c r="O29">
        <f t="shared" si="3"/>
        <v>2741</v>
      </c>
      <c r="P29">
        <f t="shared" si="3"/>
        <v>257</v>
      </c>
      <c r="Q29">
        <f t="shared" si="3"/>
        <v>0</v>
      </c>
      <c r="R29">
        <f t="shared" si="3"/>
        <v>11</v>
      </c>
      <c r="S29" t="str">
        <f t="shared" si="3"/>
        <v xml:space="preserve">  success</v>
      </c>
      <c r="T29" t="str">
        <f t="shared" si="3"/>
        <v xml:space="preserve">  v8.0.0-rc2-4609-g18c329690-dirty</v>
      </c>
      <c r="U29" t="str">
        <f t="shared" si="3"/>
        <v xml:space="preserve">  Release VTR_ASSERT_LEVEL=2</v>
      </c>
      <c r="V29" t="str">
        <f t="shared" si="3"/>
        <v xml:space="preserve">  GNU 9.3.0 on Linux-5.11.0-36-generic x86_64</v>
      </c>
      <c r="W29" t="str">
        <f t="shared" si="3"/>
        <v xml:space="preserve">  2021-09-28T14:39:25</v>
      </c>
      <c r="X29" t="str">
        <f t="shared" si="3"/>
        <v xml:space="preserve">  CASA44</v>
      </c>
      <c r="Y29" t="str">
        <f t="shared" si="3"/>
        <v xml:space="preserve">  /home/casauser/Desktop/Repos/sdamghan</v>
      </c>
      <c r="Z29">
        <f t="shared" si="3"/>
        <v>674408</v>
      </c>
      <c r="AA29">
        <f t="shared" si="3"/>
        <v>257</v>
      </c>
      <c r="AB29">
        <f t="shared" si="3"/>
        <v>32</v>
      </c>
      <c r="AC29">
        <f t="shared" si="3"/>
        <v>36518</v>
      </c>
      <c r="AD29">
        <f t="shared" si="3"/>
        <v>33906</v>
      </c>
      <c r="AE29">
        <f t="shared" si="3"/>
        <v>1</v>
      </c>
      <c r="AF29">
        <f t="shared" si="3"/>
        <v>19774</v>
      </c>
      <c r="AG29">
        <f t="shared" si="3"/>
        <v>3041</v>
      </c>
      <c r="AH29">
        <f t="shared" si="3"/>
        <v>63</v>
      </c>
      <c r="AI29">
        <f t="shared" si="3"/>
        <v>63</v>
      </c>
      <c r="AJ29">
        <f t="shared" si="3"/>
        <v>3969</v>
      </c>
      <c r="AK29" t="str">
        <f t="shared" si="3"/>
        <v xml:space="preserve">  clb</v>
      </c>
      <c r="AL29" t="str">
        <f t="shared" si="3"/>
        <v xml:space="preserve">  auto</v>
      </c>
      <c r="AM29">
        <f t="shared" si="3"/>
        <v>49.26</v>
      </c>
      <c r="AN29">
        <f t="shared" si="3"/>
        <v>247031</v>
      </c>
      <c r="AO29">
        <f t="shared" si="3"/>
        <v>51.16</v>
      </c>
      <c r="AP29">
        <f t="shared" si="3"/>
        <v>0.35</v>
      </c>
      <c r="AQ29">
        <f t="shared" si="3"/>
        <v>17.513500000000001</v>
      </c>
      <c r="AR29">
        <f t="shared" si="3"/>
        <v>-22942.1</v>
      </c>
      <c r="AS29">
        <f t="shared" si="3"/>
        <v>-17.513500000000001</v>
      </c>
      <c r="AT29">
        <f t="shared" si="3"/>
        <v>17.513500000000001</v>
      </c>
      <c r="AU29">
        <f t="shared" si="3"/>
        <v>24.45</v>
      </c>
      <c r="AV29">
        <f t="shared" si="3"/>
        <v>5.9044600000000003E-2</v>
      </c>
      <c r="AW29">
        <f t="shared" si="3"/>
        <v>5.34829E-2</v>
      </c>
      <c r="AX29">
        <f t="shared" si="3"/>
        <v>7.8400400000000001</v>
      </c>
      <c r="AY29">
        <f t="shared" si="3"/>
        <v>6.8634199999999996</v>
      </c>
      <c r="AZ29">
        <f t="shared" si="3"/>
        <v>74</v>
      </c>
      <c r="BA29">
        <f t="shared" si="3"/>
        <v>398084</v>
      </c>
      <c r="BB29">
        <f t="shared" si="3"/>
        <v>48</v>
      </c>
      <c r="BC29">
        <f t="shared" si="3"/>
        <v>236641000</v>
      </c>
      <c r="BD29">
        <f t="shared" si="3"/>
        <v>152081000</v>
      </c>
      <c r="BE29">
        <f t="shared" si="3"/>
        <v>20217800</v>
      </c>
      <c r="BF29">
        <f t="shared" si="3"/>
        <v>5093.92</v>
      </c>
      <c r="BG29">
        <f t="shared" si="3"/>
        <v>141.43</v>
      </c>
      <c r="BH29">
        <f t="shared" si="3"/>
        <v>35.2376</v>
      </c>
      <c r="BI29">
        <f t="shared" si="3"/>
        <v>30.813500000000001</v>
      </c>
      <c r="BJ29">
        <f t="shared" si="3"/>
        <v>380606</v>
      </c>
      <c r="BK29">
        <f t="shared" si="3"/>
        <v>23</v>
      </c>
      <c r="BL29">
        <f t="shared" si="3"/>
        <v>99137</v>
      </c>
      <c r="BM29">
        <f t="shared" si="3"/>
        <v>443017</v>
      </c>
      <c r="BN29">
        <f t="shared" si="3"/>
        <v>27025558</v>
      </c>
      <c r="BO29">
        <f t="shared" si="1"/>
        <v>4308233</v>
      </c>
      <c r="BP29">
        <f t="shared" si="1"/>
        <v>19.758299999999998</v>
      </c>
      <c r="BQ29">
        <f t="shared" si="1"/>
        <v>19.758299999999998</v>
      </c>
      <c r="BR29">
        <f t="shared" si="1"/>
        <v>-25795.7</v>
      </c>
      <c r="BS29">
        <f t="shared" si="1"/>
        <v>-19.758299999999998</v>
      </c>
      <c r="BT29">
        <f t="shared" si="1"/>
        <v>0</v>
      </c>
      <c r="BU29">
        <f t="shared" si="1"/>
        <v>0</v>
      </c>
      <c r="BV29">
        <f t="shared" si="1"/>
        <v>25369400</v>
      </c>
      <c r="BW29">
        <f t="shared" si="1"/>
        <v>6391.88</v>
      </c>
      <c r="BX29">
        <f t="shared" si="1"/>
        <v>5.09</v>
      </c>
      <c r="BY29">
        <f t="shared" si="1"/>
        <v>8.52</v>
      </c>
      <c r="BZ29">
        <f t="shared" si="1"/>
        <v>4.4406100000000004</v>
      </c>
      <c r="CA29">
        <f t="shared" si="1"/>
        <v>4.0445099999999998</v>
      </c>
      <c r="CB29" t="str">
        <f t="shared" si="1"/>
        <v xml:space="preserve"> </v>
      </c>
      <c r="CC29">
        <f t="shared" si="1"/>
        <v>0</v>
      </c>
      <c r="CD29">
        <f t="shared" si="1"/>
        <v>33457</v>
      </c>
    </row>
    <row r="30" spans="1:16384" x14ac:dyDescent="0.2">
      <c r="B30" t="str">
        <f t="shared" si="2"/>
        <v xml:space="preserve">  LU8PEEng</v>
      </c>
      <c r="C30" t="str">
        <f t="shared" si="3"/>
        <v xml:space="preserve">  common</v>
      </c>
      <c r="D30">
        <f t="shared" si="3"/>
        <v>550.55999999999995</v>
      </c>
      <c r="E30" t="str">
        <f t="shared" si="3"/>
        <v xml:space="preserve">  </v>
      </c>
      <c r="F30">
        <f t="shared" si="3"/>
        <v>2.46</v>
      </c>
      <c r="G30">
        <f t="shared" si="3"/>
        <v>215920</v>
      </c>
      <c r="H30">
        <f t="shared" si="3"/>
        <v>101</v>
      </c>
      <c r="I30">
        <f t="shared" si="3"/>
        <v>64.77</v>
      </c>
      <c r="J30">
        <f t="shared" si="3"/>
        <v>-1</v>
      </c>
      <c r="K30">
        <f t="shared" si="3"/>
        <v>-1</v>
      </c>
      <c r="L30">
        <f t="shared" si="3"/>
        <v>107848</v>
      </c>
      <c r="M30">
        <f t="shared" si="3"/>
        <v>-1</v>
      </c>
      <c r="N30">
        <f t="shared" si="3"/>
        <v>-1</v>
      </c>
      <c r="O30">
        <f t="shared" si="3"/>
        <v>2194</v>
      </c>
      <c r="P30">
        <f t="shared" si="3"/>
        <v>114</v>
      </c>
      <c r="Q30">
        <f t="shared" si="3"/>
        <v>44</v>
      </c>
      <c r="R30">
        <f t="shared" si="3"/>
        <v>8</v>
      </c>
      <c r="S30" t="str">
        <f t="shared" si="3"/>
        <v xml:space="preserve">  success</v>
      </c>
      <c r="T30" t="str">
        <f t="shared" si="3"/>
        <v xml:space="preserve">  v8.0.0-rc2-4609-g18c329690-dirty</v>
      </c>
      <c r="U30" t="str">
        <f t="shared" si="3"/>
        <v xml:space="preserve">  Release VTR_ASSERT_LEVEL=2</v>
      </c>
      <c r="V30" t="str">
        <f t="shared" si="3"/>
        <v xml:space="preserve">  GNU 9.3.0 on Linux-5.11.0-36-generic x86_64</v>
      </c>
      <c r="W30" t="str">
        <f t="shared" si="3"/>
        <v xml:space="preserve">  2021-09-28T14:39:25</v>
      </c>
      <c r="X30" t="str">
        <f t="shared" si="3"/>
        <v xml:space="preserve">  CASA44</v>
      </c>
      <c r="Y30" t="str">
        <f t="shared" si="3"/>
        <v xml:space="preserve">  /home/casauser/Desktop/Repos/sdamghan</v>
      </c>
      <c r="Z30">
        <f t="shared" si="3"/>
        <v>596172</v>
      </c>
      <c r="AA30">
        <f t="shared" si="3"/>
        <v>114</v>
      </c>
      <c r="AB30">
        <f t="shared" si="3"/>
        <v>102</v>
      </c>
      <c r="AC30">
        <f t="shared" si="3"/>
        <v>38224</v>
      </c>
      <c r="AD30">
        <f t="shared" si="3"/>
        <v>33865</v>
      </c>
      <c r="AE30">
        <f t="shared" si="3"/>
        <v>1</v>
      </c>
      <c r="AF30">
        <f t="shared" si="3"/>
        <v>18072</v>
      </c>
      <c r="AG30">
        <f t="shared" si="3"/>
        <v>2462</v>
      </c>
      <c r="AH30">
        <f t="shared" si="3"/>
        <v>57</v>
      </c>
      <c r="AI30">
        <f t="shared" si="3"/>
        <v>57</v>
      </c>
      <c r="AJ30">
        <f t="shared" si="3"/>
        <v>3249</v>
      </c>
      <c r="AK30" t="str">
        <f t="shared" si="3"/>
        <v xml:space="preserve">  clb</v>
      </c>
      <c r="AL30" t="str">
        <f t="shared" si="3"/>
        <v xml:space="preserve">  auto</v>
      </c>
      <c r="AM30">
        <f t="shared" si="3"/>
        <v>54.64</v>
      </c>
      <c r="AN30">
        <f t="shared" si="3"/>
        <v>230973</v>
      </c>
      <c r="AO30">
        <f t="shared" si="3"/>
        <v>37.83</v>
      </c>
      <c r="AP30">
        <f t="shared" si="3"/>
        <v>0.27</v>
      </c>
      <c r="AQ30">
        <f t="shared" si="3"/>
        <v>67.822599999999994</v>
      </c>
      <c r="AR30">
        <f t="shared" si="3"/>
        <v>-52847.3</v>
      </c>
      <c r="AS30">
        <f t="shared" si="3"/>
        <v>-67.822599999999994</v>
      </c>
      <c r="AT30">
        <f t="shared" si="3"/>
        <v>67.822599999999994</v>
      </c>
      <c r="AU30">
        <f t="shared" si="3"/>
        <v>19.03</v>
      </c>
      <c r="AV30">
        <f t="shared" si="3"/>
        <v>5.3115099999999998E-2</v>
      </c>
      <c r="AW30">
        <f t="shared" si="3"/>
        <v>4.7368500000000001E-2</v>
      </c>
      <c r="AX30">
        <f t="shared" si="3"/>
        <v>7.8952</v>
      </c>
      <c r="AY30">
        <f t="shared" si="3"/>
        <v>6.7728900000000003</v>
      </c>
      <c r="AZ30">
        <f t="shared" si="3"/>
        <v>96</v>
      </c>
      <c r="BA30">
        <f t="shared" si="3"/>
        <v>353541</v>
      </c>
      <c r="BB30">
        <f t="shared" si="3"/>
        <v>45</v>
      </c>
      <c r="BC30">
        <f t="shared" si="3"/>
        <v>192089000</v>
      </c>
      <c r="BD30">
        <f t="shared" si="3"/>
        <v>145526000</v>
      </c>
      <c r="BE30">
        <f t="shared" si="3"/>
        <v>20618200</v>
      </c>
      <c r="BF30">
        <f t="shared" si="3"/>
        <v>6346.02</v>
      </c>
      <c r="BG30">
        <f t="shared" si="3"/>
        <v>327.8</v>
      </c>
      <c r="BH30">
        <f t="shared" si="3"/>
        <v>37.967300000000002</v>
      </c>
      <c r="BI30">
        <f t="shared" si="3"/>
        <v>32.767600000000002</v>
      </c>
      <c r="BJ30">
        <f t="shared" si="3"/>
        <v>320655</v>
      </c>
      <c r="BK30">
        <f t="shared" si="3"/>
        <v>23</v>
      </c>
      <c r="BL30">
        <f t="shared" si="3"/>
        <v>71370</v>
      </c>
      <c r="BM30">
        <f t="shared" si="3"/>
        <v>268025</v>
      </c>
      <c r="BN30">
        <f t="shared" si="3"/>
        <v>36896657</v>
      </c>
      <c r="BO30">
        <f t="shared" si="1"/>
        <v>7709622</v>
      </c>
      <c r="BP30">
        <f t="shared" si="1"/>
        <v>77.148399999999995</v>
      </c>
      <c r="BQ30">
        <f t="shared" si="1"/>
        <v>77.148399999999995</v>
      </c>
      <c r="BR30">
        <f t="shared" si="1"/>
        <v>-64956.7</v>
      </c>
      <c r="BS30">
        <f t="shared" si="1"/>
        <v>-77.148399999999995</v>
      </c>
      <c r="BT30">
        <f t="shared" si="1"/>
        <v>0</v>
      </c>
      <c r="BU30">
        <f t="shared" si="1"/>
        <v>0</v>
      </c>
      <c r="BV30">
        <f t="shared" si="1"/>
        <v>25786400</v>
      </c>
      <c r="BW30">
        <f t="shared" si="1"/>
        <v>7936.73</v>
      </c>
      <c r="BX30">
        <f t="shared" si="1"/>
        <v>4.9400000000000004</v>
      </c>
      <c r="BY30">
        <f t="shared" si="1"/>
        <v>9.4700000000000006</v>
      </c>
      <c r="BZ30">
        <f t="shared" si="1"/>
        <v>4.1318099999999998</v>
      </c>
      <c r="CA30">
        <f t="shared" si="1"/>
        <v>3.7296</v>
      </c>
      <c r="CB30" t="str">
        <f t="shared" si="1"/>
        <v xml:space="preserve"> </v>
      </c>
      <c r="CC30">
        <f t="shared" si="1"/>
        <v>0</v>
      </c>
      <c r="CD30">
        <f t="shared" si="1"/>
        <v>32373</v>
      </c>
    </row>
    <row r="31" spans="1:16384" x14ac:dyDescent="0.2">
      <c r="B31" t="str">
        <f t="shared" ref="B31:BM31" si="4">B9</f>
        <v xml:space="preserve">  arm_core</v>
      </c>
      <c r="C31" t="str">
        <f t="shared" si="4"/>
        <v xml:space="preserve">  common</v>
      </c>
      <c r="D31">
        <f t="shared" si="4"/>
        <v>250.97</v>
      </c>
      <c r="E31" t="str">
        <f t="shared" si="4"/>
        <v xml:space="preserve">  </v>
      </c>
      <c r="F31">
        <f t="shared" si="4"/>
        <v>1.1000000000000001</v>
      </c>
      <c r="G31">
        <f t="shared" si="4"/>
        <v>134448</v>
      </c>
      <c r="H31">
        <f t="shared" si="4"/>
        <v>18</v>
      </c>
      <c r="I31">
        <f t="shared" si="4"/>
        <v>52.32</v>
      </c>
      <c r="J31">
        <f t="shared" si="4"/>
        <v>-1</v>
      </c>
      <c r="K31">
        <f t="shared" si="4"/>
        <v>-1</v>
      </c>
      <c r="L31">
        <f t="shared" si="4"/>
        <v>70516</v>
      </c>
      <c r="M31">
        <f t="shared" si="4"/>
        <v>-1</v>
      </c>
      <c r="N31">
        <f t="shared" si="4"/>
        <v>-1</v>
      </c>
      <c r="O31">
        <f t="shared" si="4"/>
        <v>1013</v>
      </c>
      <c r="P31">
        <f t="shared" si="4"/>
        <v>133</v>
      </c>
      <c r="Q31">
        <f t="shared" si="4"/>
        <v>24</v>
      </c>
      <c r="R31">
        <f t="shared" si="4"/>
        <v>0</v>
      </c>
      <c r="S31" t="str">
        <f t="shared" si="4"/>
        <v xml:space="preserve">  success</v>
      </c>
      <c r="T31" t="str">
        <f t="shared" si="4"/>
        <v xml:space="preserve">  v8.0.0-rc2-4609-g18c329690-dirty</v>
      </c>
      <c r="U31" t="str">
        <f t="shared" si="4"/>
        <v xml:space="preserve">  Release VTR_ASSERT_LEVEL=2</v>
      </c>
      <c r="V31" t="str">
        <f t="shared" si="4"/>
        <v xml:space="preserve">  GNU 9.3.0 on Linux-5.11.0-36-generic x86_64</v>
      </c>
      <c r="W31" t="str">
        <f t="shared" si="4"/>
        <v xml:space="preserve">  2021-09-28T14:39:25</v>
      </c>
      <c r="X31" t="str">
        <f t="shared" si="4"/>
        <v xml:space="preserve">  CASA44</v>
      </c>
      <c r="Y31" t="str">
        <f t="shared" si="4"/>
        <v xml:space="preserve">  /home/casauser/Desktop/Repos/sdamghan</v>
      </c>
      <c r="Z31">
        <f t="shared" si="4"/>
        <v>276132</v>
      </c>
      <c r="AA31">
        <f t="shared" si="4"/>
        <v>133</v>
      </c>
      <c r="AB31">
        <f t="shared" si="4"/>
        <v>179</v>
      </c>
      <c r="AC31">
        <f t="shared" si="4"/>
        <v>18379</v>
      </c>
      <c r="AD31">
        <f t="shared" si="4"/>
        <v>18161</v>
      </c>
      <c r="AE31">
        <f t="shared" si="4"/>
        <v>1</v>
      </c>
      <c r="AF31">
        <f t="shared" si="4"/>
        <v>8982</v>
      </c>
      <c r="AG31">
        <f t="shared" si="4"/>
        <v>1349</v>
      </c>
      <c r="AH31">
        <f t="shared" si="4"/>
        <v>39</v>
      </c>
      <c r="AI31">
        <f t="shared" si="4"/>
        <v>39</v>
      </c>
      <c r="AJ31">
        <f t="shared" si="4"/>
        <v>1521</v>
      </c>
      <c r="AK31" t="str">
        <f t="shared" si="4"/>
        <v xml:space="preserve">  clb</v>
      </c>
      <c r="AL31" t="str">
        <f t="shared" si="4"/>
        <v xml:space="preserve">  auto</v>
      </c>
      <c r="AM31">
        <f t="shared" si="4"/>
        <v>20.170000000000002</v>
      </c>
      <c r="AN31">
        <f t="shared" si="4"/>
        <v>140716</v>
      </c>
      <c r="AO31">
        <f t="shared" si="4"/>
        <v>11.98</v>
      </c>
      <c r="AP31">
        <f t="shared" si="4"/>
        <v>0.09</v>
      </c>
      <c r="AQ31">
        <f t="shared" si="4"/>
        <v>16.989799999999999</v>
      </c>
      <c r="AR31">
        <f t="shared" si="4"/>
        <v>-128961</v>
      </c>
      <c r="AS31">
        <f t="shared" si="4"/>
        <v>-16.989799999999999</v>
      </c>
      <c r="AT31">
        <f t="shared" si="4"/>
        <v>16.989799999999999</v>
      </c>
      <c r="AU31">
        <f t="shared" si="4"/>
        <v>3</v>
      </c>
      <c r="AV31">
        <f t="shared" si="4"/>
        <v>2.5967E-2</v>
      </c>
      <c r="AW31">
        <f t="shared" si="4"/>
        <v>2.28667E-2</v>
      </c>
      <c r="AX31">
        <f t="shared" si="4"/>
        <v>3.4853800000000001</v>
      </c>
      <c r="AY31">
        <f t="shared" si="4"/>
        <v>3.0116999999999998</v>
      </c>
      <c r="AZ31">
        <f t="shared" si="4"/>
        <v>112</v>
      </c>
      <c r="BA31">
        <f t="shared" si="4"/>
        <v>201227</v>
      </c>
      <c r="BB31">
        <f t="shared" si="4"/>
        <v>32</v>
      </c>
      <c r="BC31">
        <f t="shared" si="4"/>
        <v>86531500</v>
      </c>
      <c r="BD31">
        <f t="shared" si="4"/>
        <v>67747900</v>
      </c>
      <c r="BE31">
        <f t="shared" si="4"/>
        <v>10848200</v>
      </c>
      <c r="BF31">
        <f t="shared" si="4"/>
        <v>7132.26</v>
      </c>
      <c r="BG31">
        <f t="shared" si="4"/>
        <v>123.11</v>
      </c>
      <c r="BH31">
        <f t="shared" si="4"/>
        <v>15.956</v>
      </c>
      <c r="BI31">
        <f t="shared" si="4"/>
        <v>13.905200000000001</v>
      </c>
      <c r="BJ31">
        <f t="shared" si="4"/>
        <v>184380</v>
      </c>
      <c r="BK31">
        <f t="shared" si="4"/>
        <v>17</v>
      </c>
      <c r="BL31">
        <f t="shared" si="4"/>
        <v>34456</v>
      </c>
      <c r="BM31">
        <f t="shared" si="4"/>
        <v>126013</v>
      </c>
      <c r="BN31">
        <f t="shared" ref="BN31:CD31" si="5">BN9</f>
        <v>25311099</v>
      </c>
      <c r="BO31">
        <f t="shared" si="5"/>
        <v>6010712</v>
      </c>
      <c r="BP31">
        <f t="shared" si="5"/>
        <v>18.405100000000001</v>
      </c>
      <c r="BQ31">
        <f t="shared" si="5"/>
        <v>18.405100000000001</v>
      </c>
      <c r="BR31">
        <f t="shared" si="5"/>
        <v>-146374</v>
      </c>
      <c r="BS31">
        <f t="shared" si="5"/>
        <v>-18.405100000000001</v>
      </c>
      <c r="BT31">
        <f t="shared" si="5"/>
        <v>0</v>
      </c>
      <c r="BU31">
        <f t="shared" si="5"/>
        <v>0</v>
      </c>
      <c r="BV31">
        <f t="shared" si="5"/>
        <v>13757700</v>
      </c>
      <c r="BW31">
        <f t="shared" si="5"/>
        <v>9045.2000000000007</v>
      </c>
      <c r="BX31">
        <f t="shared" si="5"/>
        <v>2.61</v>
      </c>
      <c r="BY31">
        <f t="shared" si="5"/>
        <v>5.62</v>
      </c>
      <c r="BZ31">
        <f t="shared" si="5"/>
        <v>1.6816599999999999</v>
      </c>
      <c r="CA31">
        <f t="shared" si="5"/>
        <v>1.55023</v>
      </c>
      <c r="CB31" t="str">
        <f t="shared" si="5"/>
        <v xml:space="preserve"> </v>
      </c>
      <c r="CC31">
        <f t="shared" si="5"/>
        <v>0</v>
      </c>
      <c r="CD31">
        <f t="shared" si="5"/>
        <v>14161</v>
      </c>
    </row>
    <row r="32" spans="1:16384" s="3" customFormat="1" x14ac:dyDescent="0.2">
      <c r="B32" s="3" t="s">
        <v>187</v>
      </c>
      <c r="D32" s="2" cm="1">
        <f t="array" ref="D32">GEOMEAN(IF(D$26:D$31&gt;0,D$26:D$31))</f>
        <v>1105.9985845811038</v>
      </c>
      <c r="E32" s="2"/>
      <c r="F32" s="2" cm="1">
        <f t="array" ref="F32">GEOMEAN(IF(F$26:F$31&gt;0,F$26:F$31))</f>
        <v>3.7481250689443169</v>
      </c>
      <c r="G32" s="2"/>
      <c r="H32" s="2" cm="1">
        <f t="array" ref="H32">GEOMEAN(IF(H$26:H$31&gt;0,H$26:H$31))</f>
        <v>24.192995714426679</v>
      </c>
      <c r="I32" s="2" cm="1">
        <f t="array" ref="I32">GEOMEAN(IF(I$26:I$31&gt;0,I$26:I$31))</f>
        <v>125.19636834575905</v>
      </c>
      <c r="J32" s="2"/>
      <c r="K32" s="2"/>
      <c r="L32" s="2"/>
      <c r="M32" s="2"/>
      <c r="N32" s="2"/>
      <c r="O32" s="2" cm="1">
        <f t="array" ref="O32">GEOMEAN(IF(O$26:O$31&gt;0,O$26:O$31))</f>
        <v>2845.8030787946218</v>
      </c>
      <c r="P32" s="2" cm="1">
        <f t="array" ref="P32">GEOMEAN(IF(P$26:P$31&gt;0,P$26:P$31))</f>
        <v>115.57055690203403</v>
      </c>
      <c r="Q32" s="2" cm="1">
        <f t="array" ref="Q32">GEOMEAN(IF(Q$26:Q$31&gt;0,Q$26:Q$31))</f>
        <v>72.768660125017618</v>
      </c>
      <c r="R32" s="2" cm="1">
        <f t="array" ref="R32">GEOMEAN(IF(R$26:R$31&gt;0,R$26:R$31))</f>
        <v>30.082109305609205</v>
      </c>
      <c r="S32" s="2"/>
      <c r="T32" s="2"/>
      <c r="U32" s="2"/>
      <c r="V32" s="2"/>
      <c r="W32" s="2"/>
      <c r="X32" s="2"/>
      <c r="Y32" s="2"/>
      <c r="Z32" s="2" cm="1">
        <f t="array" ref="Z32">GEOMEAN(IF(Z$26:Z$31&gt;0,Z$26:Z$31))</f>
        <v>961761.91673288192</v>
      </c>
      <c r="AA32" s="2"/>
      <c r="AB32" s="2"/>
      <c r="AC32" s="2"/>
      <c r="AD32" s="2" cm="1">
        <f t="array" ref="AD32">GEOMEAN(IF(AD$26:AD$31&gt;0,AD$26:AD$31))</f>
        <v>50425.194977709391</v>
      </c>
      <c r="AE32" s="2"/>
      <c r="AF32" s="2"/>
      <c r="AG32" s="2"/>
      <c r="AH32" s="2"/>
      <c r="AI32" s="2"/>
      <c r="AJ32" s="2"/>
      <c r="AK32" s="2"/>
      <c r="AL32" s="2"/>
      <c r="AM32" s="2" cm="1">
        <f t="array" ref="AM32">GEOMEAN(IF(AM$26:AM$31&gt;0,AM$26:AM$31))</f>
        <v>59.350173638288638</v>
      </c>
      <c r="AN32" s="2"/>
      <c r="AO32" s="2" cm="1">
        <f t="array" ref="AO32">GEOMEAN(IF(AO$26:AO$31&gt;0,AO$26:AO$31))</f>
        <v>71.809385920732467</v>
      </c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 cm="1">
        <f t="array" ref="AZ32">GEOMEAN(IF(AZ$26:AZ$31&gt;0,AZ$26:AZ$31))</f>
        <v>102.21739950736851</v>
      </c>
      <c r="BA32" s="2" cm="1">
        <f t="array" ref="BA32">GEOMEAN(IF(BA$26:BA$31&gt;0,BA$26:BA$31))</f>
        <v>516370.9713197021</v>
      </c>
      <c r="BB32" s="2"/>
      <c r="BC32" s="2"/>
      <c r="BD32" s="2"/>
      <c r="BE32" s="2"/>
      <c r="BF32" s="2"/>
      <c r="BG32" s="2" cm="1">
        <f t="array" ref="BG32">GEOMEAN(IF(BG$26:BG$31&gt;0,BG$26:BG$31))</f>
        <v>544.55498470695841</v>
      </c>
      <c r="BH32" s="2"/>
      <c r="BI32" s="2"/>
      <c r="BJ32" s="2"/>
      <c r="BK32" s="2"/>
      <c r="BL32" s="2"/>
      <c r="BM32" s="2"/>
      <c r="BN32" s="2"/>
      <c r="BO32" s="2"/>
      <c r="BP32" s="2" cm="1">
        <f t="array" ref="BP32">GEOMEAN(IF(BP$26:BP$31&gt;0,BP$26:BP$31))</f>
        <v>33.979377424604223</v>
      </c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</sheetData>
  <conditionalFormatting sqref="A25:CA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70"/>
  <sheetViews>
    <sheetView topLeftCell="B14" workbookViewId="0">
      <pane xSplit="1" topLeftCell="BV1" activePane="topRight" state="frozen"/>
      <selection activeCell="B1" sqref="B1"/>
      <selection pane="topRight" activeCell="B31" sqref="A31:XFD31"/>
    </sheetView>
  </sheetViews>
  <sheetFormatPr baseColWidth="10" defaultRowHeight="16" x14ac:dyDescent="0.2"/>
  <cols>
    <col min="1" max="1" width="39.83203125" bestFit="1" customWidth="1"/>
    <col min="2" max="2" width="19.83203125" bestFit="1" customWidth="1"/>
    <col min="3" max="3" width="16.1640625" customWidth="1"/>
    <col min="4" max="4" width="23.6640625" customWidth="1"/>
    <col min="5" max="5" width="8.5" customWidth="1"/>
    <col min="6" max="6" width="18.33203125" customWidth="1"/>
    <col min="7" max="7" width="18" customWidth="1"/>
    <col min="8" max="8" width="13" customWidth="1"/>
    <col min="9" max="9" width="17.6640625" customWidth="1"/>
    <col min="10" max="11" width="15.83203125" customWidth="1"/>
    <col min="12" max="12" width="17.33203125" customWidth="1"/>
    <col min="13" max="13" width="12.1640625" customWidth="1"/>
    <col min="14" max="14" width="17.33203125" customWidth="1"/>
    <col min="15" max="15" width="11.5" customWidth="1"/>
    <col min="16" max="16" width="10.6640625" customWidth="1"/>
    <col min="17" max="17" width="17.5" customWidth="1"/>
    <col min="18" max="18" width="13" customWidth="1"/>
    <col min="19" max="19" width="13.1640625" customWidth="1"/>
    <col min="20" max="20" width="30.33203125" bestFit="1" customWidth="1"/>
    <col min="21" max="21" width="27.6640625" bestFit="1" customWidth="1"/>
    <col min="22" max="22" width="40" bestFit="1" customWidth="1"/>
    <col min="23" max="23" width="19.6640625" bestFit="1" customWidth="1"/>
    <col min="24" max="24" width="12.6640625" customWidth="1"/>
    <col min="25" max="25" width="39" bestFit="1" customWidth="1"/>
    <col min="26" max="26" width="17.1640625" customWidth="1"/>
    <col min="27" max="27" width="21.6640625" customWidth="1"/>
    <col min="28" max="28" width="22.83203125" customWidth="1"/>
    <col min="29" max="29" width="23.1640625" customWidth="1"/>
    <col min="30" max="30" width="24.83203125" customWidth="1"/>
    <col min="31" max="31" width="20.33203125" customWidth="1"/>
    <col min="32" max="32" width="24" customWidth="1"/>
    <col min="33" max="33" width="25.6640625" customWidth="1"/>
    <col min="34" max="34" width="15.5" customWidth="1"/>
    <col min="35" max="35" width="16" customWidth="1"/>
    <col min="36" max="36" width="18.5" customWidth="1"/>
    <col min="37" max="37" width="26" customWidth="1"/>
    <col min="38" max="38" width="15.5" customWidth="1"/>
    <col min="39" max="39" width="13.1640625" customWidth="1"/>
    <col min="40" max="40" width="23.1640625" customWidth="1"/>
    <col min="41" max="41" width="13.6640625" customWidth="1"/>
    <col min="42" max="42" width="20.5" customWidth="1"/>
    <col min="43" max="43" width="17.6640625" customWidth="1"/>
    <col min="44" max="44" width="23.1640625" customWidth="1"/>
    <col min="45" max="45" width="24" customWidth="1"/>
    <col min="46" max="46" width="59" customWidth="1"/>
    <col min="47" max="47" width="32.1640625" customWidth="1"/>
    <col min="48" max="48" width="34.5" customWidth="1"/>
    <col min="49" max="49" width="24" customWidth="1"/>
    <col min="50" max="50" width="32.5" customWidth="1"/>
    <col min="51" max="51" width="22" customWidth="1"/>
    <col min="52" max="52" width="18.1640625" customWidth="1"/>
    <col min="53" max="53" width="19.6640625" customWidth="1"/>
    <col min="54" max="54" width="38.6640625" customWidth="1"/>
    <col min="55" max="56" width="23.1640625" customWidth="1"/>
    <col min="57" max="57" width="34.5" customWidth="1"/>
    <col min="58" max="58" width="37" customWidth="1"/>
    <col min="59" max="59" width="28.33203125" customWidth="1"/>
    <col min="60" max="60" width="41.83203125" customWidth="1"/>
    <col min="61" max="61" width="31.33203125" customWidth="1"/>
    <col min="62" max="62" width="28" customWidth="1"/>
    <col min="63" max="63" width="32.33203125" customWidth="1"/>
    <col min="64" max="64" width="27.5" customWidth="1"/>
    <col min="65" max="65" width="33.6640625" customWidth="1"/>
    <col min="66" max="66" width="28.33203125" customWidth="1"/>
    <col min="67" max="67" width="26.5" customWidth="1"/>
    <col min="68" max="68" width="20.1640625" customWidth="1"/>
    <col min="69" max="69" width="49.1640625" customWidth="1"/>
    <col min="70" max="70" width="13.33203125" customWidth="1"/>
    <col min="71" max="71" width="14.1640625" customWidth="1"/>
    <col min="72" max="72" width="12.33203125" customWidth="1"/>
    <col min="73" max="73" width="13.1640625" customWidth="1"/>
    <col min="74" max="74" width="28.1640625" customWidth="1"/>
    <col min="75" max="75" width="30.6640625" customWidth="1"/>
    <col min="76" max="76" width="35.1640625" customWidth="1"/>
    <col min="77" max="77" width="22" customWidth="1"/>
    <col min="78" max="78" width="35.5" customWidth="1"/>
    <col min="79" max="79" width="25" customWidth="1"/>
  </cols>
  <sheetData>
    <row r="1" spans="1:80" x14ac:dyDescent="0.2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217</v>
      </c>
      <c r="G1" t="s">
        <v>218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t="s">
        <v>91</v>
      </c>
      <c r="O1" t="s">
        <v>92</v>
      </c>
      <c r="P1" t="s">
        <v>93</v>
      </c>
      <c r="Q1" t="s">
        <v>94</v>
      </c>
      <c r="R1" t="s">
        <v>95</v>
      </c>
      <c r="S1" t="s">
        <v>96</v>
      </c>
      <c r="T1" t="s">
        <v>97</v>
      </c>
      <c r="U1" t="s">
        <v>98</v>
      </c>
      <c r="V1" t="s">
        <v>99</v>
      </c>
      <c r="W1" t="s">
        <v>100</v>
      </c>
      <c r="X1" t="s">
        <v>101</v>
      </c>
      <c r="Y1" t="s">
        <v>102</v>
      </c>
      <c r="Z1" t="s">
        <v>103</v>
      </c>
      <c r="AA1" t="s">
        <v>104</v>
      </c>
      <c r="AB1" t="s">
        <v>105</v>
      </c>
      <c r="AC1" t="s">
        <v>106</v>
      </c>
      <c r="AD1" t="s">
        <v>107</v>
      </c>
      <c r="AE1" t="s">
        <v>108</v>
      </c>
      <c r="AF1" t="s">
        <v>109</v>
      </c>
      <c r="AG1" t="s">
        <v>110</v>
      </c>
      <c r="AH1" t="s">
        <v>111</v>
      </c>
      <c r="AI1" t="s">
        <v>112</v>
      </c>
      <c r="AJ1" t="s">
        <v>113</v>
      </c>
      <c r="AK1" t="s">
        <v>114</v>
      </c>
      <c r="AL1" t="s">
        <v>115</v>
      </c>
      <c r="AM1" t="s">
        <v>116</v>
      </c>
      <c r="AN1" t="s">
        <v>117</v>
      </c>
      <c r="AO1" t="s">
        <v>118</v>
      </c>
      <c r="AP1" t="s">
        <v>119</v>
      </c>
      <c r="AQ1" t="s">
        <v>120</v>
      </c>
      <c r="AR1" t="s">
        <v>121</v>
      </c>
      <c r="AS1" t="s">
        <v>122</v>
      </c>
      <c r="AT1" t="s">
        <v>123</v>
      </c>
      <c r="AU1" t="s">
        <v>124</v>
      </c>
      <c r="AV1" t="s">
        <v>125</v>
      </c>
      <c r="AW1" t="s">
        <v>126</v>
      </c>
      <c r="AX1" t="s">
        <v>127</v>
      </c>
      <c r="AY1" t="s">
        <v>128</v>
      </c>
      <c r="AZ1" t="s">
        <v>129</v>
      </c>
      <c r="BA1" t="s">
        <v>130</v>
      </c>
      <c r="BB1" t="s">
        <v>131</v>
      </c>
      <c r="BC1" t="s">
        <v>132</v>
      </c>
      <c r="BD1" t="s">
        <v>133</v>
      </c>
      <c r="BE1" t="s">
        <v>134</v>
      </c>
      <c r="BF1" t="s">
        <v>135</v>
      </c>
      <c r="BG1" t="s">
        <v>136</v>
      </c>
      <c r="BH1" t="s">
        <v>137</v>
      </c>
      <c r="BI1" t="s">
        <v>138</v>
      </c>
      <c r="BJ1" t="s">
        <v>139</v>
      </c>
      <c r="BK1" t="s">
        <v>140</v>
      </c>
      <c r="BL1" t="s">
        <v>141</v>
      </c>
      <c r="BM1" t="s">
        <v>142</v>
      </c>
      <c r="BN1" t="s">
        <v>143</v>
      </c>
      <c r="BO1" t="s">
        <v>144</v>
      </c>
      <c r="BP1" t="s">
        <v>145</v>
      </c>
      <c r="BQ1" t="s">
        <v>146</v>
      </c>
      <c r="BR1" t="s">
        <v>147</v>
      </c>
      <c r="BS1" t="s">
        <v>148</v>
      </c>
      <c r="BT1" t="s">
        <v>149</v>
      </c>
      <c r="BU1" t="s">
        <v>150</v>
      </c>
      <c r="BV1" t="s">
        <v>151</v>
      </c>
      <c r="BW1" t="s">
        <v>152</v>
      </c>
      <c r="BX1" t="s">
        <v>153</v>
      </c>
      <c r="BY1" t="s">
        <v>154</v>
      </c>
      <c r="BZ1" t="s">
        <v>155</v>
      </c>
      <c r="CA1" t="s">
        <v>156</v>
      </c>
      <c r="CB1" t="s">
        <v>157</v>
      </c>
    </row>
    <row r="2" spans="1:80" x14ac:dyDescent="0.2">
      <c r="A2" t="s">
        <v>158</v>
      </c>
      <c r="B2" t="s">
        <v>219</v>
      </c>
      <c r="C2" t="s">
        <v>159</v>
      </c>
      <c r="D2">
        <v>4531.6000000000004</v>
      </c>
      <c r="E2" t="s">
        <v>160</v>
      </c>
      <c r="F2">
        <v>211.32</v>
      </c>
      <c r="G2">
        <v>4958256</v>
      </c>
      <c r="H2">
        <v>25</v>
      </c>
      <c r="I2">
        <v>2626.23</v>
      </c>
      <c r="J2">
        <v>-1</v>
      </c>
      <c r="K2">
        <v>-1</v>
      </c>
      <c r="L2">
        <v>452132</v>
      </c>
      <c r="M2">
        <v>-1</v>
      </c>
      <c r="N2">
        <v>-1</v>
      </c>
      <c r="O2">
        <v>6352</v>
      </c>
      <c r="P2">
        <v>36</v>
      </c>
      <c r="Q2">
        <v>97</v>
      </c>
      <c r="R2">
        <v>26</v>
      </c>
      <c r="S2" t="s">
        <v>161</v>
      </c>
      <c r="T2" t="s">
        <v>212</v>
      </c>
      <c r="U2" t="s">
        <v>213</v>
      </c>
      <c r="V2" t="s">
        <v>214</v>
      </c>
      <c r="W2" t="s">
        <v>215</v>
      </c>
      <c r="X2" t="s">
        <v>162</v>
      </c>
      <c r="Y2" t="s">
        <v>163</v>
      </c>
      <c r="Z2">
        <v>2282904</v>
      </c>
      <c r="AA2">
        <v>36</v>
      </c>
      <c r="AB2">
        <v>356</v>
      </c>
      <c r="AC2">
        <v>184483</v>
      </c>
      <c r="AD2">
        <v>159112</v>
      </c>
      <c r="AE2">
        <v>1</v>
      </c>
      <c r="AF2">
        <v>64074</v>
      </c>
      <c r="AG2">
        <v>6867</v>
      </c>
      <c r="AH2">
        <v>95</v>
      </c>
      <c r="AI2">
        <v>95</v>
      </c>
      <c r="AJ2">
        <v>9025</v>
      </c>
      <c r="AK2" t="s">
        <v>164</v>
      </c>
      <c r="AL2" t="s">
        <v>165</v>
      </c>
      <c r="AM2">
        <v>125.05</v>
      </c>
      <c r="AN2">
        <v>736588</v>
      </c>
      <c r="AO2">
        <v>392.24</v>
      </c>
      <c r="AP2">
        <v>2.2400000000000002</v>
      </c>
      <c r="AQ2">
        <v>41.581899999999997</v>
      </c>
      <c r="AR2">
        <v>-276603</v>
      </c>
      <c r="AS2">
        <v>-41.581899999999997</v>
      </c>
      <c r="AT2">
        <v>41.581899999999997</v>
      </c>
      <c r="AU2">
        <v>58.05</v>
      </c>
      <c r="AV2">
        <v>0.21804399999999999</v>
      </c>
      <c r="AW2">
        <v>0.18762000000000001</v>
      </c>
      <c r="AX2">
        <v>36.2134</v>
      </c>
      <c r="AY2">
        <v>31.279499999999999</v>
      </c>
      <c r="AZ2">
        <v>142</v>
      </c>
      <c r="BA2">
        <v>954418</v>
      </c>
      <c r="BB2">
        <v>24</v>
      </c>
      <c r="BC2" s="1">
        <v>549650000</v>
      </c>
      <c r="BD2" s="1">
        <v>405758000</v>
      </c>
      <c r="BE2" s="1">
        <v>82499600</v>
      </c>
      <c r="BF2">
        <v>9141.23</v>
      </c>
      <c r="BG2">
        <v>958.87</v>
      </c>
      <c r="BH2">
        <v>152.80199999999999</v>
      </c>
      <c r="BI2">
        <v>132.613</v>
      </c>
      <c r="BJ2">
        <v>921403</v>
      </c>
      <c r="BK2">
        <v>22</v>
      </c>
      <c r="BL2">
        <v>217865</v>
      </c>
      <c r="BM2">
        <v>481818</v>
      </c>
      <c r="BN2">
        <v>67131311</v>
      </c>
      <c r="BO2">
        <v>15184502</v>
      </c>
      <c r="BP2">
        <v>45.284700000000001</v>
      </c>
      <c r="BQ2">
        <v>45.284700000000001</v>
      </c>
      <c r="BR2">
        <v>-346057</v>
      </c>
      <c r="BS2">
        <v>-45.284700000000001</v>
      </c>
      <c r="BT2">
        <v>0</v>
      </c>
      <c r="BU2">
        <v>0</v>
      </c>
      <c r="BV2" s="1">
        <v>104574000</v>
      </c>
      <c r="BW2">
        <v>11587.1</v>
      </c>
      <c r="BX2">
        <v>25.52</v>
      </c>
      <c r="BY2">
        <v>25.31</v>
      </c>
      <c r="BZ2">
        <v>14.0213</v>
      </c>
      <c r="CA2">
        <v>12.736499999999999</v>
      </c>
      <c r="CB2" t="s">
        <v>157</v>
      </c>
    </row>
    <row r="3" spans="1:80" x14ac:dyDescent="0.2">
      <c r="A3" t="s">
        <v>158</v>
      </c>
      <c r="B3" t="s">
        <v>191</v>
      </c>
      <c r="C3" t="s">
        <v>159</v>
      </c>
      <c r="D3">
        <v>2377.33</v>
      </c>
      <c r="E3" t="s">
        <v>160</v>
      </c>
      <c r="F3">
        <v>180.85</v>
      </c>
      <c r="G3">
        <v>7834252</v>
      </c>
      <c r="H3">
        <v>96</v>
      </c>
      <c r="I3">
        <v>497.59</v>
      </c>
      <c r="J3">
        <v>-1</v>
      </c>
      <c r="K3">
        <v>-1</v>
      </c>
      <c r="L3">
        <v>536460</v>
      </c>
      <c r="M3">
        <v>-1</v>
      </c>
      <c r="N3">
        <v>-1</v>
      </c>
      <c r="O3">
        <v>7556</v>
      </c>
      <c r="P3">
        <v>114</v>
      </c>
      <c r="Q3">
        <v>168</v>
      </c>
      <c r="R3">
        <v>32</v>
      </c>
      <c r="S3" t="s">
        <v>161</v>
      </c>
      <c r="T3" t="s">
        <v>212</v>
      </c>
      <c r="U3" t="s">
        <v>213</v>
      </c>
      <c r="V3" t="s">
        <v>214</v>
      </c>
      <c r="W3" t="s">
        <v>215</v>
      </c>
      <c r="X3" t="s">
        <v>162</v>
      </c>
      <c r="Y3" t="s">
        <v>163</v>
      </c>
      <c r="Z3">
        <v>2341300</v>
      </c>
      <c r="AA3">
        <v>114</v>
      </c>
      <c r="AB3">
        <v>102</v>
      </c>
      <c r="AC3">
        <v>122282</v>
      </c>
      <c r="AD3">
        <v>109836</v>
      </c>
      <c r="AE3">
        <v>1</v>
      </c>
      <c r="AF3">
        <v>58346</v>
      </c>
      <c r="AG3">
        <v>7972</v>
      </c>
      <c r="AH3">
        <v>103</v>
      </c>
      <c r="AI3">
        <v>103</v>
      </c>
      <c r="AJ3">
        <v>10609</v>
      </c>
      <c r="AK3" t="s">
        <v>164</v>
      </c>
      <c r="AL3" t="s">
        <v>165</v>
      </c>
      <c r="AM3">
        <v>195.62</v>
      </c>
      <c r="AN3">
        <v>1072117</v>
      </c>
      <c r="AO3">
        <v>273.5</v>
      </c>
      <c r="AP3">
        <v>1.81</v>
      </c>
      <c r="AQ3">
        <v>65.474400000000003</v>
      </c>
      <c r="AR3">
        <v>-321729</v>
      </c>
      <c r="AS3">
        <v>-65.474400000000003</v>
      </c>
      <c r="AT3">
        <v>65.474400000000003</v>
      </c>
      <c r="AU3">
        <v>72.64</v>
      </c>
      <c r="AV3">
        <v>0.21179400000000001</v>
      </c>
      <c r="AW3">
        <v>0.18828400000000001</v>
      </c>
      <c r="AX3">
        <v>30.268999999999998</v>
      </c>
      <c r="AY3">
        <v>26.400099999999998</v>
      </c>
      <c r="AZ3">
        <v>146</v>
      </c>
      <c r="BA3">
        <v>1379641</v>
      </c>
      <c r="BB3">
        <v>21</v>
      </c>
      <c r="BC3" s="1">
        <v>646441000</v>
      </c>
      <c r="BD3" s="1">
        <v>511919000</v>
      </c>
      <c r="BE3" s="1">
        <v>99782300</v>
      </c>
      <c r="BF3">
        <v>9405.44</v>
      </c>
      <c r="BG3">
        <v>951.01</v>
      </c>
      <c r="BH3">
        <v>136.08099999999999</v>
      </c>
      <c r="BI3">
        <v>119.249</v>
      </c>
      <c r="BJ3">
        <v>1342041</v>
      </c>
      <c r="BK3">
        <v>21</v>
      </c>
      <c r="BL3">
        <v>204638</v>
      </c>
      <c r="BM3">
        <v>885119</v>
      </c>
      <c r="BN3">
        <v>226525707</v>
      </c>
      <c r="BO3">
        <v>55032096</v>
      </c>
      <c r="BP3">
        <v>74.874499999999998</v>
      </c>
      <c r="BQ3">
        <v>74.874499999999998</v>
      </c>
      <c r="BR3">
        <v>-445233</v>
      </c>
      <c r="BS3">
        <v>-74.874499999999998</v>
      </c>
      <c r="BT3">
        <v>0</v>
      </c>
      <c r="BU3">
        <v>0</v>
      </c>
      <c r="BV3" s="1">
        <v>126370000</v>
      </c>
      <c r="BW3">
        <v>11911.6</v>
      </c>
      <c r="BX3">
        <v>26.39</v>
      </c>
      <c r="BY3">
        <v>57.6</v>
      </c>
      <c r="BZ3">
        <v>14.247299999999999</v>
      </c>
      <c r="CA3">
        <v>12.9841</v>
      </c>
      <c r="CB3" t="s">
        <v>157</v>
      </c>
    </row>
    <row r="4" spans="1:80" x14ac:dyDescent="0.2">
      <c r="A4" t="s">
        <v>158</v>
      </c>
      <c r="B4" t="s">
        <v>192</v>
      </c>
      <c r="C4" t="s">
        <v>159</v>
      </c>
      <c r="D4">
        <v>628.51</v>
      </c>
      <c r="E4" t="s">
        <v>160</v>
      </c>
      <c r="F4">
        <v>8.17</v>
      </c>
      <c r="G4">
        <v>256680</v>
      </c>
      <c r="H4">
        <v>5</v>
      </c>
      <c r="I4">
        <v>4.87</v>
      </c>
      <c r="J4">
        <v>-1</v>
      </c>
      <c r="K4">
        <v>-1</v>
      </c>
      <c r="L4">
        <v>185772</v>
      </c>
      <c r="M4">
        <v>-1</v>
      </c>
      <c r="N4">
        <v>-1</v>
      </c>
      <c r="O4">
        <v>1630</v>
      </c>
      <c r="P4">
        <v>149</v>
      </c>
      <c r="Q4">
        <v>0</v>
      </c>
      <c r="R4">
        <v>480</v>
      </c>
      <c r="S4" t="s">
        <v>161</v>
      </c>
      <c r="T4" t="s">
        <v>212</v>
      </c>
      <c r="U4" t="s">
        <v>213</v>
      </c>
      <c r="V4" t="s">
        <v>214</v>
      </c>
      <c r="W4" t="s">
        <v>215</v>
      </c>
      <c r="X4" t="s">
        <v>162</v>
      </c>
      <c r="Y4" t="s">
        <v>163</v>
      </c>
      <c r="Z4">
        <v>2079908</v>
      </c>
      <c r="AA4">
        <v>149</v>
      </c>
      <c r="AB4">
        <v>182</v>
      </c>
      <c r="AC4">
        <v>58507</v>
      </c>
      <c r="AD4">
        <v>39500</v>
      </c>
      <c r="AE4">
        <v>1</v>
      </c>
      <c r="AF4">
        <v>30536</v>
      </c>
      <c r="AG4">
        <v>2441</v>
      </c>
      <c r="AH4">
        <v>128</v>
      </c>
      <c r="AI4">
        <v>128</v>
      </c>
      <c r="AJ4">
        <v>16384</v>
      </c>
      <c r="AK4" t="s">
        <v>167</v>
      </c>
      <c r="AL4" t="s">
        <v>165</v>
      </c>
      <c r="AM4">
        <v>15.38</v>
      </c>
      <c r="AN4">
        <v>291985</v>
      </c>
      <c r="AO4">
        <v>36.39</v>
      </c>
      <c r="AP4">
        <v>0.25</v>
      </c>
      <c r="AQ4">
        <v>13.348800000000001</v>
      </c>
      <c r="AR4">
        <v>-59254.2</v>
      </c>
      <c r="AS4">
        <v>-13.348800000000001</v>
      </c>
      <c r="AT4">
        <v>13.348800000000001</v>
      </c>
      <c r="AU4">
        <v>112.78</v>
      </c>
      <c r="AV4">
        <v>9.3060100000000007E-2</v>
      </c>
      <c r="AW4">
        <v>8.5234799999999999E-2</v>
      </c>
      <c r="AX4">
        <v>14.613799999999999</v>
      </c>
      <c r="AY4">
        <v>13.4839</v>
      </c>
      <c r="AZ4">
        <v>98</v>
      </c>
      <c r="BA4">
        <v>389683</v>
      </c>
      <c r="BB4">
        <v>23</v>
      </c>
      <c r="BC4" s="1">
        <v>1018810000</v>
      </c>
      <c r="BD4" s="1">
        <v>277920000</v>
      </c>
      <c r="BE4" s="1">
        <v>108455000</v>
      </c>
      <c r="BF4">
        <v>6619.54</v>
      </c>
      <c r="BG4">
        <v>342.05</v>
      </c>
      <c r="BH4">
        <v>55.814900000000002</v>
      </c>
      <c r="BI4">
        <v>51.915300000000002</v>
      </c>
      <c r="BJ4">
        <v>376318</v>
      </c>
      <c r="BK4">
        <v>22</v>
      </c>
      <c r="BL4">
        <v>94455</v>
      </c>
      <c r="BM4">
        <v>109071</v>
      </c>
      <c r="BN4">
        <v>29217720</v>
      </c>
      <c r="BO4">
        <v>5934923</v>
      </c>
      <c r="BP4">
        <v>14.655900000000001</v>
      </c>
      <c r="BQ4">
        <v>14.655900000000001</v>
      </c>
      <c r="BR4">
        <v>-67122.7</v>
      </c>
      <c r="BS4">
        <v>-14.655900000000001</v>
      </c>
      <c r="BT4">
        <v>0</v>
      </c>
      <c r="BU4">
        <v>0</v>
      </c>
      <c r="BV4" s="1">
        <v>137504000</v>
      </c>
      <c r="BW4">
        <v>8392.5499999999993</v>
      </c>
      <c r="BX4">
        <v>29.97</v>
      </c>
      <c r="BY4">
        <v>9.17</v>
      </c>
      <c r="BZ4">
        <v>5.5632200000000003</v>
      </c>
      <c r="CA4">
        <v>5.2606000000000002</v>
      </c>
      <c r="CB4" t="s">
        <v>157</v>
      </c>
    </row>
    <row r="5" spans="1:80" x14ac:dyDescent="0.2">
      <c r="A5" t="s">
        <v>158</v>
      </c>
      <c r="B5" t="s">
        <v>194</v>
      </c>
      <c r="C5" t="s">
        <v>159</v>
      </c>
      <c r="D5">
        <v>413.89</v>
      </c>
      <c r="E5" t="s">
        <v>160</v>
      </c>
      <c r="F5">
        <v>40.46</v>
      </c>
      <c r="G5">
        <v>1376852</v>
      </c>
      <c r="H5">
        <v>14</v>
      </c>
      <c r="I5">
        <v>47.17</v>
      </c>
      <c r="J5">
        <v>-1</v>
      </c>
      <c r="K5">
        <v>-1</v>
      </c>
      <c r="L5">
        <v>154036</v>
      </c>
      <c r="M5">
        <v>-1</v>
      </c>
      <c r="N5">
        <v>-1</v>
      </c>
      <c r="O5">
        <v>2679</v>
      </c>
      <c r="P5">
        <v>257</v>
      </c>
      <c r="Q5">
        <v>0</v>
      </c>
      <c r="R5">
        <v>11</v>
      </c>
      <c r="S5" t="s">
        <v>161</v>
      </c>
      <c r="T5" t="s">
        <v>212</v>
      </c>
      <c r="U5" t="s">
        <v>213</v>
      </c>
      <c r="V5" t="s">
        <v>214</v>
      </c>
      <c r="W5" t="s">
        <v>215</v>
      </c>
      <c r="X5" t="s">
        <v>162</v>
      </c>
      <c r="Y5" t="s">
        <v>163</v>
      </c>
      <c r="Z5">
        <v>653088</v>
      </c>
      <c r="AA5">
        <v>257</v>
      </c>
      <c r="AB5">
        <v>32</v>
      </c>
      <c r="AC5">
        <v>35826</v>
      </c>
      <c r="AD5">
        <v>33457</v>
      </c>
      <c r="AE5">
        <v>1</v>
      </c>
      <c r="AF5">
        <v>19699</v>
      </c>
      <c r="AG5">
        <v>2979</v>
      </c>
      <c r="AH5">
        <v>62</v>
      </c>
      <c r="AI5">
        <v>62</v>
      </c>
      <c r="AJ5">
        <v>3844</v>
      </c>
      <c r="AK5" t="s">
        <v>164</v>
      </c>
      <c r="AL5" t="s">
        <v>165</v>
      </c>
      <c r="AM5">
        <v>56.37</v>
      </c>
      <c r="AN5">
        <v>253633</v>
      </c>
      <c r="AO5">
        <v>42.85</v>
      </c>
      <c r="AP5">
        <v>0.3</v>
      </c>
      <c r="AQ5">
        <v>18.4299</v>
      </c>
      <c r="AR5">
        <v>-24150.1</v>
      </c>
      <c r="AS5">
        <v>-18.4299</v>
      </c>
      <c r="AT5">
        <v>18.4299</v>
      </c>
      <c r="AU5">
        <v>22.6</v>
      </c>
      <c r="AV5">
        <v>5.7267400000000003E-2</v>
      </c>
      <c r="AW5">
        <v>5.1714499999999997E-2</v>
      </c>
      <c r="AX5">
        <v>7.2540800000000001</v>
      </c>
      <c r="AY5">
        <v>6.3644800000000004</v>
      </c>
      <c r="AZ5">
        <v>76</v>
      </c>
      <c r="BA5">
        <v>397723</v>
      </c>
      <c r="BB5">
        <v>43</v>
      </c>
      <c r="BC5" s="1">
        <v>230929000</v>
      </c>
      <c r="BD5" s="1">
        <v>148740000</v>
      </c>
      <c r="BE5" s="1">
        <v>19938000</v>
      </c>
      <c r="BF5">
        <v>5186.8</v>
      </c>
      <c r="BG5">
        <v>157.75</v>
      </c>
      <c r="BH5">
        <v>33.074100000000001</v>
      </c>
      <c r="BI5">
        <v>29.0701</v>
      </c>
      <c r="BJ5">
        <v>375805</v>
      </c>
      <c r="BK5">
        <v>20</v>
      </c>
      <c r="BL5">
        <v>94355</v>
      </c>
      <c r="BM5">
        <v>420818</v>
      </c>
      <c r="BN5">
        <v>25154585</v>
      </c>
      <c r="BO5">
        <v>4015750</v>
      </c>
      <c r="BP5">
        <v>20.517399999999999</v>
      </c>
      <c r="BQ5">
        <v>20.517399999999999</v>
      </c>
      <c r="BR5">
        <v>-27163.599999999999</v>
      </c>
      <c r="BS5">
        <v>-20.517399999999999</v>
      </c>
      <c r="BT5">
        <v>0</v>
      </c>
      <c r="BU5">
        <v>0</v>
      </c>
      <c r="BV5" s="1">
        <v>24929200</v>
      </c>
      <c r="BW5">
        <v>6485.22</v>
      </c>
      <c r="BX5">
        <v>4.9800000000000004</v>
      </c>
      <c r="BY5">
        <v>8.3000000000000007</v>
      </c>
      <c r="BZ5">
        <v>4.2639500000000004</v>
      </c>
      <c r="CA5">
        <v>3.8900600000000001</v>
      </c>
      <c r="CB5" t="s">
        <v>157</v>
      </c>
    </row>
    <row r="6" spans="1:80" x14ac:dyDescent="0.2">
      <c r="A6" t="s">
        <v>158</v>
      </c>
      <c r="B6" t="s">
        <v>193</v>
      </c>
      <c r="C6" t="s">
        <v>159</v>
      </c>
      <c r="D6">
        <v>465.02</v>
      </c>
      <c r="E6" t="s">
        <v>160</v>
      </c>
      <c r="F6">
        <v>51.01</v>
      </c>
      <c r="G6">
        <v>2087660</v>
      </c>
      <c r="H6">
        <v>92</v>
      </c>
      <c r="I6">
        <v>49.19</v>
      </c>
      <c r="J6">
        <v>-1</v>
      </c>
      <c r="K6">
        <v>-1</v>
      </c>
      <c r="L6">
        <v>154584</v>
      </c>
      <c r="M6">
        <v>-1</v>
      </c>
      <c r="N6">
        <v>-1</v>
      </c>
      <c r="O6">
        <v>2173</v>
      </c>
      <c r="P6">
        <v>114</v>
      </c>
      <c r="Q6">
        <v>45</v>
      </c>
      <c r="R6">
        <v>8</v>
      </c>
      <c r="S6" t="s">
        <v>161</v>
      </c>
      <c r="T6" t="s">
        <v>212</v>
      </c>
      <c r="U6" t="s">
        <v>213</v>
      </c>
      <c r="V6" t="s">
        <v>214</v>
      </c>
      <c r="W6" t="s">
        <v>215</v>
      </c>
      <c r="X6" t="s">
        <v>162</v>
      </c>
      <c r="Y6" t="s">
        <v>163</v>
      </c>
      <c r="Z6">
        <v>592768</v>
      </c>
      <c r="AA6">
        <v>114</v>
      </c>
      <c r="AB6">
        <v>102</v>
      </c>
      <c r="AC6">
        <v>36345</v>
      </c>
      <c r="AD6">
        <v>32373</v>
      </c>
      <c r="AE6">
        <v>1</v>
      </c>
      <c r="AF6">
        <v>17170</v>
      </c>
      <c r="AG6">
        <v>2442</v>
      </c>
      <c r="AH6">
        <v>57</v>
      </c>
      <c r="AI6">
        <v>57</v>
      </c>
      <c r="AJ6">
        <v>3249</v>
      </c>
      <c r="AK6" t="s">
        <v>164</v>
      </c>
      <c r="AL6" t="s">
        <v>165</v>
      </c>
      <c r="AM6">
        <v>53.91</v>
      </c>
      <c r="AN6">
        <v>233241</v>
      </c>
      <c r="AO6">
        <v>34.630000000000003</v>
      </c>
      <c r="AP6">
        <v>0.25</v>
      </c>
      <c r="AQ6">
        <v>62.744100000000003</v>
      </c>
      <c r="AR6">
        <v>-52203.7</v>
      </c>
      <c r="AS6">
        <v>-62.744100000000003</v>
      </c>
      <c r="AT6">
        <v>62.744100000000003</v>
      </c>
      <c r="AU6">
        <v>18.16</v>
      </c>
      <c r="AV6">
        <v>5.1366000000000002E-2</v>
      </c>
      <c r="AW6">
        <v>4.5685099999999999E-2</v>
      </c>
      <c r="AX6">
        <v>7.5293000000000001</v>
      </c>
      <c r="AY6">
        <v>6.4844900000000001</v>
      </c>
      <c r="AZ6">
        <v>100</v>
      </c>
      <c r="BA6">
        <v>332805</v>
      </c>
      <c r="BB6">
        <v>38</v>
      </c>
      <c r="BC6" s="1">
        <v>192089000</v>
      </c>
      <c r="BD6" s="1">
        <v>144942000</v>
      </c>
      <c r="BE6" s="1">
        <v>21261700</v>
      </c>
      <c r="BF6">
        <v>6544.09</v>
      </c>
      <c r="BG6">
        <v>210.76</v>
      </c>
      <c r="BH6">
        <v>32.015300000000003</v>
      </c>
      <c r="BI6">
        <v>27.9041</v>
      </c>
      <c r="BJ6">
        <v>314142</v>
      </c>
      <c r="BK6">
        <v>22</v>
      </c>
      <c r="BL6">
        <v>64108</v>
      </c>
      <c r="BM6">
        <v>254796</v>
      </c>
      <c r="BN6">
        <v>41257284</v>
      </c>
      <c r="BO6">
        <v>9859065</v>
      </c>
      <c r="BP6">
        <v>72.277199999999993</v>
      </c>
      <c r="BQ6">
        <v>72.277199999999993</v>
      </c>
      <c r="BR6">
        <v>-66185.5</v>
      </c>
      <c r="BS6">
        <v>-72.277199999999993</v>
      </c>
      <c r="BT6">
        <v>0</v>
      </c>
      <c r="BU6">
        <v>0</v>
      </c>
      <c r="BV6" s="1">
        <v>26821700</v>
      </c>
      <c r="BW6">
        <v>8255.3700000000008</v>
      </c>
      <c r="BX6">
        <v>5.3</v>
      </c>
      <c r="BY6">
        <v>10.39</v>
      </c>
      <c r="BZ6">
        <v>3.8529399999999998</v>
      </c>
      <c r="CA6">
        <v>3.51308</v>
      </c>
      <c r="CB6" t="s">
        <v>157</v>
      </c>
    </row>
    <row r="7" spans="1:80" x14ac:dyDescent="0.2">
      <c r="A7" t="s">
        <v>158</v>
      </c>
      <c r="B7" t="s">
        <v>195</v>
      </c>
      <c r="C7" t="s">
        <v>159</v>
      </c>
      <c r="D7">
        <v>53.95</v>
      </c>
      <c r="E7" t="s">
        <v>160</v>
      </c>
      <c r="F7">
        <v>6.4</v>
      </c>
      <c r="G7">
        <v>143696</v>
      </c>
      <c r="H7">
        <v>5</v>
      </c>
      <c r="I7">
        <v>5</v>
      </c>
      <c r="J7">
        <v>-1</v>
      </c>
      <c r="K7">
        <v>-1</v>
      </c>
      <c r="L7">
        <v>70928</v>
      </c>
      <c r="M7">
        <v>-1</v>
      </c>
      <c r="N7">
        <v>-1</v>
      </c>
      <c r="O7">
        <v>695</v>
      </c>
      <c r="P7">
        <v>169</v>
      </c>
      <c r="Q7">
        <v>0</v>
      </c>
      <c r="R7">
        <v>0</v>
      </c>
      <c r="S7" t="s">
        <v>161</v>
      </c>
      <c r="T7" t="s">
        <v>212</v>
      </c>
      <c r="U7" t="s">
        <v>213</v>
      </c>
      <c r="V7" t="s">
        <v>214</v>
      </c>
      <c r="W7" t="s">
        <v>215</v>
      </c>
      <c r="X7" t="s">
        <v>162</v>
      </c>
      <c r="Y7" t="s">
        <v>163</v>
      </c>
      <c r="Z7">
        <v>232876</v>
      </c>
      <c r="AA7">
        <v>169</v>
      </c>
      <c r="AB7">
        <v>197</v>
      </c>
      <c r="AC7">
        <v>23031</v>
      </c>
      <c r="AD7">
        <v>21171</v>
      </c>
      <c r="AE7">
        <v>1</v>
      </c>
      <c r="AF7">
        <v>6606</v>
      </c>
      <c r="AG7">
        <v>1061</v>
      </c>
      <c r="AH7">
        <v>33</v>
      </c>
      <c r="AI7">
        <v>33</v>
      </c>
      <c r="AJ7">
        <v>1089</v>
      </c>
      <c r="AK7" t="s">
        <v>164</v>
      </c>
      <c r="AL7" t="s">
        <v>165</v>
      </c>
      <c r="AM7">
        <v>6.85</v>
      </c>
      <c r="AN7">
        <v>40571</v>
      </c>
      <c r="AO7">
        <v>5.45</v>
      </c>
      <c r="AP7">
        <v>0.04</v>
      </c>
      <c r="AQ7">
        <v>3.0002200000000001</v>
      </c>
      <c r="AR7">
        <v>-13014.8</v>
      </c>
      <c r="AS7">
        <v>-3.0002200000000001</v>
      </c>
      <c r="AT7">
        <v>3.0002200000000001</v>
      </c>
      <c r="AU7">
        <v>1.97</v>
      </c>
      <c r="AV7">
        <v>1.70346E-2</v>
      </c>
      <c r="AW7">
        <v>1.48147E-2</v>
      </c>
      <c r="AX7">
        <v>2.41804</v>
      </c>
      <c r="AY7">
        <v>2.0857199999999998</v>
      </c>
      <c r="AZ7">
        <v>56</v>
      </c>
      <c r="BA7">
        <v>62822</v>
      </c>
      <c r="BB7">
        <v>39</v>
      </c>
      <c r="BC7" s="1">
        <v>60475000</v>
      </c>
      <c r="BD7" s="1">
        <v>37456500</v>
      </c>
      <c r="BE7" s="1">
        <v>4092770</v>
      </c>
      <c r="BF7">
        <v>3758.28</v>
      </c>
      <c r="BG7">
        <v>17.190000000000001</v>
      </c>
      <c r="BH7">
        <v>8.9606399999999997</v>
      </c>
      <c r="BI7">
        <v>7.8712999999999997</v>
      </c>
      <c r="BJ7">
        <v>58048</v>
      </c>
      <c r="BK7">
        <v>15</v>
      </c>
      <c r="BL7">
        <v>18075</v>
      </c>
      <c r="BM7">
        <v>28377</v>
      </c>
      <c r="BN7">
        <v>1225652</v>
      </c>
      <c r="BO7">
        <v>231591</v>
      </c>
      <c r="BP7">
        <v>3.7978100000000001</v>
      </c>
      <c r="BQ7">
        <v>3.7978100000000001</v>
      </c>
      <c r="BR7">
        <v>-15451.1</v>
      </c>
      <c r="BS7">
        <v>-3.7978100000000001</v>
      </c>
      <c r="BT7">
        <v>0</v>
      </c>
      <c r="BU7">
        <v>0</v>
      </c>
      <c r="BV7" s="1">
        <v>5219840</v>
      </c>
      <c r="BW7">
        <v>4793.24</v>
      </c>
      <c r="BX7">
        <v>0.82</v>
      </c>
      <c r="BY7">
        <v>1.03</v>
      </c>
      <c r="BZ7">
        <v>1.0337700000000001</v>
      </c>
      <c r="CA7">
        <v>0.96526599999999996</v>
      </c>
      <c r="CB7" t="s">
        <v>157</v>
      </c>
    </row>
    <row r="8" spans="1:80" x14ac:dyDescent="0.2">
      <c r="A8" t="s">
        <v>158</v>
      </c>
      <c r="B8" t="s">
        <v>196</v>
      </c>
      <c r="C8" t="s">
        <v>159</v>
      </c>
      <c r="D8">
        <v>200.67</v>
      </c>
      <c r="E8" t="s">
        <v>160</v>
      </c>
      <c r="F8">
        <v>5.18</v>
      </c>
      <c r="G8">
        <v>154112</v>
      </c>
      <c r="H8">
        <v>3</v>
      </c>
      <c r="I8">
        <v>7.59</v>
      </c>
      <c r="J8">
        <v>-1</v>
      </c>
      <c r="K8">
        <v>-1</v>
      </c>
      <c r="L8">
        <v>87632</v>
      </c>
      <c r="M8">
        <v>-1</v>
      </c>
      <c r="N8">
        <v>-1</v>
      </c>
      <c r="O8">
        <v>668</v>
      </c>
      <c r="P8">
        <v>115</v>
      </c>
      <c r="Q8">
        <v>0</v>
      </c>
      <c r="R8">
        <v>152</v>
      </c>
      <c r="S8" t="s">
        <v>161</v>
      </c>
      <c r="T8" t="s">
        <v>212</v>
      </c>
      <c r="U8" t="s">
        <v>213</v>
      </c>
      <c r="V8" t="s">
        <v>214</v>
      </c>
      <c r="W8" t="s">
        <v>215</v>
      </c>
      <c r="X8" t="s">
        <v>162</v>
      </c>
      <c r="Y8" t="s">
        <v>163</v>
      </c>
      <c r="Z8">
        <v>691852</v>
      </c>
      <c r="AA8">
        <v>115</v>
      </c>
      <c r="AB8">
        <v>145</v>
      </c>
      <c r="AC8">
        <v>22695</v>
      </c>
      <c r="AD8">
        <v>19132</v>
      </c>
      <c r="AE8">
        <v>1</v>
      </c>
      <c r="AF8">
        <v>9576</v>
      </c>
      <c r="AG8">
        <v>1080</v>
      </c>
      <c r="AH8">
        <v>72</v>
      </c>
      <c r="AI8">
        <v>72</v>
      </c>
      <c r="AJ8">
        <v>5184</v>
      </c>
      <c r="AK8" t="s">
        <v>167</v>
      </c>
      <c r="AL8" t="s">
        <v>165</v>
      </c>
      <c r="AM8">
        <v>6.09</v>
      </c>
      <c r="AN8">
        <v>106140</v>
      </c>
      <c r="AO8">
        <v>8.85</v>
      </c>
      <c r="AP8">
        <v>0.06</v>
      </c>
      <c r="AQ8">
        <v>7.00814</v>
      </c>
      <c r="AR8">
        <v>-28306.400000000001</v>
      </c>
      <c r="AS8">
        <v>-7.00814</v>
      </c>
      <c r="AT8">
        <v>7.00814</v>
      </c>
      <c r="AU8">
        <v>31.5</v>
      </c>
      <c r="AV8">
        <v>3.0244199999999999E-2</v>
      </c>
      <c r="AW8">
        <v>2.7483500000000001E-2</v>
      </c>
      <c r="AX8">
        <v>4.73447</v>
      </c>
      <c r="AY8">
        <v>4.3395999999999999</v>
      </c>
      <c r="AZ8">
        <v>40</v>
      </c>
      <c r="BA8">
        <v>156061</v>
      </c>
      <c r="BB8">
        <v>29</v>
      </c>
      <c r="BC8" s="1">
        <v>311004000</v>
      </c>
      <c r="BD8" s="1">
        <v>96194400</v>
      </c>
      <c r="BE8" s="1">
        <v>15061600</v>
      </c>
      <c r="BF8">
        <v>2905.41</v>
      </c>
      <c r="BG8">
        <v>113.44</v>
      </c>
      <c r="BH8">
        <v>15.6648</v>
      </c>
      <c r="BI8">
        <v>14.514799999999999</v>
      </c>
      <c r="BJ8">
        <v>147382</v>
      </c>
      <c r="BK8">
        <v>14</v>
      </c>
      <c r="BL8">
        <v>31463</v>
      </c>
      <c r="BM8">
        <v>49368</v>
      </c>
      <c r="BN8">
        <v>19846094</v>
      </c>
      <c r="BO8">
        <v>4255556</v>
      </c>
      <c r="BP8">
        <v>7.2426700000000004</v>
      </c>
      <c r="BQ8">
        <v>7.2426700000000004</v>
      </c>
      <c r="BR8">
        <v>-32972.9</v>
      </c>
      <c r="BS8">
        <v>-7.2426700000000004</v>
      </c>
      <c r="BT8">
        <v>0</v>
      </c>
      <c r="BU8">
        <v>0</v>
      </c>
      <c r="BV8" s="1">
        <v>18806300</v>
      </c>
      <c r="BW8">
        <v>3627.77</v>
      </c>
      <c r="BX8">
        <v>4.0199999999999996</v>
      </c>
      <c r="BY8">
        <v>3.8</v>
      </c>
      <c r="BZ8">
        <v>1.4292199999999999</v>
      </c>
      <c r="CA8">
        <v>1.36016</v>
      </c>
      <c r="CB8" t="s">
        <v>157</v>
      </c>
    </row>
    <row r="9" spans="1:80" x14ac:dyDescent="0.2">
      <c r="A9" t="s">
        <v>158</v>
      </c>
      <c r="B9" t="s">
        <v>197</v>
      </c>
      <c r="C9" t="s">
        <v>159</v>
      </c>
      <c r="D9">
        <v>257.73</v>
      </c>
      <c r="E9" t="s">
        <v>160</v>
      </c>
      <c r="F9">
        <v>16.670000000000002</v>
      </c>
      <c r="G9">
        <v>563000</v>
      </c>
      <c r="H9">
        <v>20</v>
      </c>
      <c r="I9">
        <v>29.15</v>
      </c>
      <c r="J9">
        <v>-1</v>
      </c>
      <c r="K9">
        <v>-1</v>
      </c>
      <c r="L9">
        <v>73576</v>
      </c>
      <c r="M9">
        <v>-1</v>
      </c>
      <c r="N9">
        <v>-1</v>
      </c>
      <c r="O9">
        <v>857</v>
      </c>
      <c r="P9">
        <v>133</v>
      </c>
      <c r="Q9">
        <v>24</v>
      </c>
      <c r="R9">
        <v>0</v>
      </c>
      <c r="S9" t="s">
        <v>161</v>
      </c>
      <c r="T9" t="s">
        <v>212</v>
      </c>
      <c r="U9" t="s">
        <v>213</v>
      </c>
      <c r="V9" t="s">
        <v>214</v>
      </c>
      <c r="W9" t="s">
        <v>215</v>
      </c>
      <c r="X9" t="s">
        <v>162</v>
      </c>
      <c r="Y9" t="s">
        <v>163</v>
      </c>
      <c r="Z9">
        <v>242244</v>
      </c>
      <c r="AA9">
        <v>133</v>
      </c>
      <c r="AB9">
        <v>179</v>
      </c>
      <c r="AC9">
        <v>14304</v>
      </c>
      <c r="AD9">
        <v>14161</v>
      </c>
      <c r="AE9">
        <v>1</v>
      </c>
      <c r="AF9">
        <v>7135</v>
      </c>
      <c r="AG9">
        <v>1193</v>
      </c>
      <c r="AH9">
        <v>37</v>
      </c>
      <c r="AI9">
        <v>37</v>
      </c>
      <c r="AJ9">
        <v>1369</v>
      </c>
      <c r="AK9" t="s">
        <v>164</v>
      </c>
      <c r="AL9" t="s">
        <v>165</v>
      </c>
      <c r="AM9">
        <v>28.92</v>
      </c>
      <c r="AN9">
        <v>119420</v>
      </c>
      <c r="AO9">
        <v>9.7799999999999994</v>
      </c>
      <c r="AP9">
        <v>7.0000000000000007E-2</v>
      </c>
      <c r="AQ9">
        <v>17.513000000000002</v>
      </c>
      <c r="AR9">
        <v>-185047</v>
      </c>
      <c r="AS9">
        <v>-17.513000000000002</v>
      </c>
      <c r="AT9">
        <v>17.513000000000002</v>
      </c>
      <c r="AU9">
        <v>2.4900000000000002</v>
      </c>
      <c r="AV9">
        <v>2.0148900000000001E-2</v>
      </c>
      <c r="AW9">
        <v>1.7607999999999999E-2</v>
      </c>
      <c r="AX9">
        <v>2.82822</v>
      </c>
      <c r="AY9">
        <v>2.4277799999999998</v>
      </c>
      <c r="AZ9">
        <v>116</v>
      </c>
      <c r="BA9">
        <v>178346</v>
      </c>
      <c r="BB9">
        <v>46</v>
      </c>
      <c r="BC9" s="1">
        <v>75416600</v>
      </c>
      <c r="BD9" s="1">
        <v>59340100</v>
      </c>
      <c r="BE9" s="1">
        <v>9941150</v>
      </c>
      <c r="BF9">
        <v>7261.61</v>
      </c>
      <c r="BG9">
        <v>135.80000000000001</v>
      </c>
      <c r="BH9">
        <v>13.132300000000001</v>
      </c>
      <c r="BI9">
        <v>11.474</v>
      </c>
      <c r="BJ9">
        <v>166744</v>
      </c>
      <c r="BK9">
        <v>16</v>
      </c>
      <c r="BL9">
        <v>31277</v>
      </c>
      <c r="BM9">
        <v>120759</v>
      </c>
      <c r="BN9">
        <v>40909733</v>
      </c>
      <c r="BO9">
        <v>9445619</v>
      </c>
      <c r="BP9">
        <v>19.575700000000001</v>
      </c>
      <c r="BQ9">
        <v>19.575700000000001</v>
      </c>
      <c r="BR9">
        <v>-206301</v>
      </c>
      <c r="BS9">
        <v>-19.575700000000001</v>
      </c>
      <c r="BT9">
        <v>0</v>
      </c>
      <c r="BU9">
        <v>0</v>
      </c>
      <c r="BV9" s="1">
        <v>12521200</v>
      </c>
      <c r="BW9">
        <v>9146.25</v>
      </c>
      <c r="BX9">
        <v>2.02</v>
      </c>
      <c r="BY9">
        <v>6.93</v>
      </c>
      <c r="BZ9">
        <v>1.2995399999999999</v>
      </c>
      <c r="CA9">
        <v>1.2040900000000001</v>
      </c>
      <c r="CB9" t="s">
        <v>157</v>
      </c>
    </row>
    <row r="10" spans="1:80" x14ac:dyDescent="0.2">
      <c r="A10" t="s">
        <v>158</v>
      </c>
      <c r="B10" t="s">
        <v>198</v>
      </c>
      <c r="C10" t="s">
        <v>159</v>
      </c>
      <c r="D10">
        <v>63.13</v>
      </c>
      <c r="E10" t="s">
        <v>160</v>
      </c>
      <c r="F10">
        <v>9.31</v>
      </c>
      <c r="G10">
        <v>273348</v>
      </c>
      <c r="H10">
        <v>5</v>
      </c>
      <c r="I10">
        <v>3.78</v>
      </c>
      <c r="J10">
        <v>-1</v>
      </c>
      <c r="K10">
        <v>-1</v>
      </c>
      <c r="L10">
        <v>60752</v>
      </c>
      <c r="M10">
        <v>-1</v>
      </c>
      <c r="N10">
        <v>-1</v>
      </c>
      <c r="O10">
        <v>485</v>
      </c>
      <c r="P10">
        <v>36</v>
      </c>
      <c r="Q10">
        <v>0</v>
      </c>
      <c r="R10">
        <v>0</v>
      </c>
      <c r="S10" t="s">
        <v>161</v>
      </c>
      <c r="T10" t="s">
        <v>212</v>
      </c>
      <c r="U10" t="s">
        <v>213</v>
      </c>
      <c r="V10" t="s">
        <v>214</v>
      </c>
      <c r="W10" t="s">
        <v>215</v>
      </c>
      <c r="X10" t="s">
        <v>162</v>
      </c>
      <c r="Y10" t="s">
        <v>163</v>
      </c>
      <c r="Z10">
        <v>150672</v>
      </c>
      <c r="AA10">
        <v>36</v>
      </c>
      <c r="AB10">
        <v>100</v>
      </c>
      <c r="AC10">
        <v>10163</v>
      </c>
      <c r="AD10">
        <v>7617</v>
      </c>
      <c r="AE10">
        <v>1</v>
      </c>
      <c r="AF10">
        <v>2777</v>
      </c>
      <c r="AG10">
        <v>621</v>
      </c>
      <c r="AH10">
        <v>28</v>
      </c>
      <c r="AI10">
        <v>28</v>
      </c>
      <c r="AJ10">
        <v>784</v>
      </c>
      <c r="AK10" t="s">
        <v>164</v>
      </c>
      <c r="AL10" t="s">
        <v>165</v>
      </c>
      <c r="AM10">
        <v>14.16</v>
      </c>
      <c r="AN10">
        <v>41373</v>
      </c>
      <c r="AO10">
        <v>3.84</v>
      </c>
      <c r="AP10">
        <v>0.03</v>
      </c>
      <c r="AQ10">
        <v>13.4937</v>
      </c>
      <c r="AR10">
        <v>-2236.21</v>
      </c>
      <c r="AS10">
        <v>-13.4937</v>
      </c>
      <c r="AT10">
        <v>13.4937</v>
      </c>
      <c r="AU10">
        <v>1.29</v>
      </c>
      <c r="AV10">
        <v>8.7687900000000003E-3</v>
      </c>
      <c r="AW10">
        <v>7.8219899999999992E-3</v>
      </c>
      <c r="AX10">
        <v>1.37182</v>
      </c>
      <c r="AY10">
        <v>1.20076</v>
      </c>
      <c r="AZ10">
        <v>70</v>
      </c>
      <c r="BA10">
        <v>71714</v>
      </c>
      <c r="BB10">
        <v>38</v>
      </c>
      <c r="BC10" s="1">
        <v>42519800</v>
      </c>
      <c r="BD10" s="1">
        <v>26138600</v>
      </c>
      <c r="BE10" s="1">
        <v>3597910</v>
      </c>
      <c r="BF10">
        <v>4589.17</v>
      </c>
      <c r="BG10">
        <v>22.2</v>
      </c>
      <c r="BH10">
        <v>4.8201099999999997</v>
      </c>
      <c r="BI10">
        <v>4.2359099999999996</v>
      </c>
      <c r="BJ10">
        <v>61863</v>
      </c>
      <c r="BK10">
        <v>14</v>
      </c>
      <c r="BL10">
        <v>12947</v>
      </c>
      <c r="BM10">
        <v>66980</v>
      </c>
      <c r="BN10">
        <v>2728187</v>
      </c>
      <c r="BO10">
        <v>391107</v>
      </c>
      <c r="BP10">
        <v>15.348000000000001</v>
      </c>
      <c r="BQ10">
        <v>15.348000000000001</v>
      </c>
      <c r="BR10">
        <v>-2593.38</v>
      </c>
      <c r="BS10">
        <v>-15.348000000000001</v>
      </c>
      <c r="BT10">
        <v>0</v>
      </c>
      <c r="BU10">
        <v>0</v>
      </c>
      <c r="BV10" s="1">
        <v>4526330</v>
      </c>
      <c r="BW10">
        <v>5773.37</v>
      </c>
      <c r="BX10">
        <v>0.73</v>
      </c>
      <c r="BY10">
        <v>0.89</v>
      </c>
      <c r="BZ10">
        <v>0.57747199999999999</v>
      </c>
      <c r="CA10">
        <v>0.53645900000000002</v>
      </c>
      <c r="CB10" t="s">
        <v>157</v>
      </c>
    </row>
    <row r="11" spans="1:80" x14ac:dyDescent="0.2">
      <c r="A11" t="s">
        <v>158</v>
      </c>
      <c r="B11" t="s">
        <v>199</v>
      </c>
      <c r="C11" t="s">
        <v>159</v>
      </c>
      <c r="D11">
        <v>47.71</v>
      </c>
      <c r="E11" t="s">
        <v>160</v>
      </c>
      <c r="F11">
        <v>3.77</v>
      </c>
      <c r="G11">
        <v>137836</v>
      </c>
      <c r="H11">
        <v>8</v>
      </c>
      <c r="I11">
        <v>2.83</v>
      </c>
      <c r="J11">
        <v>-1</v>
      </c>
      <c r="K11">
        <v>-1</v>
      </c>
      <c r="L11">
        <v>45700</v>
      </c>
      <c r="M11">
        <v>-1</v>
      </c>
      <c r="N11">
        <v>-1</v>
      </c>
      <c r="O11">
        <v>241</v>
      </c>
      <c r="P11">
        <v>385</v>
      </c>
      <c r="Q11">
        <v>2</v>
      </c>
      <c r="R11">
        <v>1</v>
      </c>
      <c r="S11" t="s">
        <v>161</v>
      </c>
      <c r="T11" t="s">
        <v>212</v>
      </c>
      <c r="U11" t="s">
        <v>213</v>
      </c>
      <c r="V11" t="s">
        <v>214</v>
      </c>
      <c r="W11" t="s">
        <v>215</v>
      </c>
      <c r="X11" t="s">
        <v>162</v>
      </c>
      <c r="Y11" t="s">
        <v>163</v>
      </c>
      <c r="Z11">
        <v>105696</v>
      </c>
      <c r="AA11">
        <v>385</v>
      </c>
      <c r="AB11">
        <v>394</v>
      </c>
      <c r="AC11">
        <v>4423</v>
      </c>
      <c r="AD11">
        <v>4318</v>
      </c>
      <c r="AE11">
        <v>1</v>
      </c>
      <c r="AF11">
        <v>2403</v>
      </c>
      <c r="AG11">
        <v>1023</v>
      </c>
      <c r="AH11">
        <v>27</v>
      </c>
      <c r="AI11">
        <v>27</v>
      </c>
      <c r="AJ11">
        <v>729</v>
      </c>
      <c r="AK11" t="s">
        <v>166</v>
      </c>
      <c r="AL11" t="s">
        <v>165</v>
      </c>
      <c r="AM11">
        <v>5.16</v>
      </c>
      <c r="AN11">
        <v>30611</v>
      </c>
      <c r="AO11">
        <v>3.75</v>
      </c>
      <c r="AP11">
        <v>0.04</v>
      </c>
      <c r="AQ11">
        <v>8.4417299999999997</v>
      </c>
      <c r="AR11">
        <v>-9493.0400000000009</v>
      </c>
      <c r="AS11">
        <v>-8.4417299999999997</v>
      </c>
      <c r="AT11">
        <v>8.4417299999999997</v>
      </c>
      <c r="AU11">
        <v>1.26</v>
      </c>
      <c r="AV11">
        <v>7.1620700000000004E-3</v>
      </c>
      <c r="AW11">
        <v>6.56027E-3</v>
      </c>
      <c r="AX11">
        <v>1.0595300000000001</v>
      </c>
      <c r="AY11">
        <v>0.96732200000000002</v>
      </c>
      <c r="AZ11">
        <v>98</v>
      </c>
      <c r="BA11">
        <v>45291</v>
      </c>
      <c r="BB11">
        <v>21</v>
      </c>
      <c r="BC11" s="1">
        <v>39303800</v>
      </c>
      <c r="BD11" s="1">
        <v>14480500</v>
      </c>
      <c r="BE11" s="1">
        <v>4481190</v>
      </c>
      <c r="BF11">
        <v>6147.03</v>
      </c>
      <c r="BG11">
        <v>25.32</v>
      </c>
      <c r="BH11">
        <v>3.6147999999999998</v>
      </c>
      <c r="BI11">
        <v>3.3235600000000001</v>
      </c>
      <c r="BJ11">
        <v>42535</v>
      </c>
      <c r="BK11">
        <v>19</v>
      </c>
      <c r="BL11">
        <v>9368</v>
      </c>
      <c r="BM11">
        <v>30356</v>
      </c>
      <c r="BN11">
        <v>2775139</v>
      </c>
      <c r="BO11">
        <v>511468</v>
      </c>
      <c r="BP11">
        <v>9.1209399999999992</v>
      </c>
      <c r="BQ11">
        <v>9.1209399999999992</v>
      </c>
      <c r="BR11">
        <v>-10677.7</v>
      </c>
      <c r="BS11">
        <v>-9.1209399999999992</v>
      </c>
      <c r="BT11">
        <v>0</v>
      </c>
      <c r="BU11">
        <v>0</v>
      </c>
      <c r="BV11" s="1">
        <v>5684480</v>
      </c>
      <c r="BW11">
        <v>7797.64</v>
      </c>
      <c r="BX11">
        <v>0.89</v>
      </c>
      <c r="BY11">
        <v>0.74</v>
      </c>
      <c r="BZ11">
        <v>0.41031099999999998</v>
      </c>
      <c r="CA11">
        <v>0.387604</v>
      </c>
      <c r="CB11" t="s">
        <v>157</v>
      </c>
    </row>
    <row r="12" spans="1:80" x14ac:dyDescent="0.2">
      <c r="A12" t="s">
        <v>158</v>
      </c>
      <c r="B12" t="s">
        <v>200</v>
      </c>
      <c r="C12" t="s">
        <v>159</v>
      </c>
      <c r="D12">
        <v>66.48</v>
      </c>
      <c r="E12" t="s">
        <v>160</v>
      </c>
      <c r="F12">
        <v>10.24</v>
      </c>
      <c r="G12">
        <v>218904</v>
      </c>
      <c r="H12">
        <v>5</v>
      </c>
      <c r="I12">
        <v>2.21</v>
      </c>
      <c r="J12">
        <v>-1</v>
      </c>
      <c r="K12">
        <v>-1</v>
      </c>
      <c r="L12">
        <v>71332</v>
      </c>
      <c r="M12">
        <v>-1</v>
      </c>
      <c r="N12">
        <v>-1</v>
      </c>
      <c r="O12">
        <v>459</v>
      </c>
      <c r="P12">
        <v>506</v>
      </c>
      <c r="Q12">
        <v>43</v>
      </c>
      <c r="R12">
        <v>0</v>
      </c>
      <c r="S12" t="s">
        <v>161</v>
      </c>
      <c r="T12" t="s">
        <v>212</v>
      </c>
      <c r="U12" t="s">
        <v>213</v>
      </c>
      <c r="V12" t="s">
        <v>214</v>
      </c>
      <c r="W12" t="s">
        <v>215</v>
      </c>
      <c r="X12" t="s">
        <v>162</v>
      </c>
      <c r="Y12" t="s">
        <v>163</v>
      </c>
      <c r="Z12">
        <v>315148</v>
      </c>
      <c r="AA12">
        <v>506</v>
      </c>
      <c r="AB12">
        <v>553</v>
      </c>
      <c r="AC12">
        <v>3230</v>
      </c>
      <c r="AD12">
        <v>3728</v>
      </c>
      <c r="AE12">
        <v>1</v>
      </c>
      <c r="AF12">
        <v>2859</v>
      </c>
      <c r="AG12">
        <v>1561</v>
      </c>
      <c r="AH12">
        <v>50</v>
      </c>
      <c r="AI12">
        <v>50</v>
      </c>
      <c r="AJ12">
        <v>2500</v>
      </c>
      <c r="AK12" t="s">
        <v>216</v>
      </c>
      <c r="AL12" t="s">
        <v>165</v>
      </c>
      <c r="AM12">
        <v>3.7</v>
      </c>
      <c r="AN12">
        <v>15798</v>
      </c>
      <c r="AO12">
        <v>4.1100000000000003</v>
      </c>
      <c r="AP12">
        <v>0.04</v>
      </c>
      <c r="AQ12">
        <v>6.3834099999999996</v>
      </c>
      <c r="AR12">
        <v>-1860.59</v>
      </c>
      <c r="AS12">
        <v>-6.3834099999999996</v>
      </c>
      <c r="AT12">
        <v>6.3834099999999996</v>
      </c>
      <c r="AU12">
        <v>13.44</v>
      </c>
      <c r="AV12">
        <v>1.03947E-2</v>
      </c>
      <c r="AW12">
        <v>9.1663600000000001E-3</v>
      </c>
      <c r="AX12">
        <v>2.0686599999999999</v>
      </c>
      <c r="AY12">
        <v>1.86226</v>
      </c>
      <c r="AZ12">
        <v>40</v>
      </c>
      <c r="BA12">
        <v>23797</v>
      </c>
      <c r="BB12">
        <v>18</v>
      </c>
      <c r="BC12" s="1">
        <v>147946000</v>
      </c>
      <c r="BD12" s="1">
        <v>48301900</v>
      </c>
      <c r="BE12" s="1">
        <v>7184360</v>
      </c>
      <c r="BF12">
        <v>2873.75</v>
      </c>
      <c r="BG12">
        <v>20.87</v>
      </c>
      <c r="BH12">
        <v>6.2139499999999996</v>
      </c>
      <c r="BI12">
        <v>5.7207400000000002</v>
      </c>
      <c r="BJ12">
        <v>22891</v>
      </c>
      <c r="BK12">
        <v>14</v>
      </c>
      <c r="BL12">
        <v>3880</v>
      </c>
      <c r="BM12">
        <v>4837</v>
      </c>
      <c r="BN12">
        <v>4034782</v>
      </c>
      <c r="BO12">
        <v>1112984</v>
      </c>
      <c r="BP12">
        <v>7.1615900000000003</v>
      </c>
      <c r="BQ12">
        <v>7.1615900000000003</v>
      </c>
      <c r="BR12">
        <v>-2356.11</v>
      </c>
      <c r="BS12">
        <v>-7.1615900000000003</v>
      </c>
      <c r="BT12">
        <v>0</v>
      </c>
      <c r="BU12">
        <v>0</v>
      </c>
      <c r="BV12" s="1">
        <v>8975480</v>
      </c>
      <c r="BW12">
        <v>3590.19</v>
      </c>
      <c r="BX12">
        <v>1.81</v>
      </c>
      <c r="BY12">
        <v>0.93</v>
      </c>
      <c r="BZ12">
        <v>0.44573400000000002</v>
      </c>
      <c r="CA12">
        <v>0.42320999999999998</v>
      </c>
      <c r="CB12" t="s">
        <v>157</v>
      </c>
    </row>
    <row r="13" spans="1:80" x14ac:dyDescent="0.2">
      <c r="A13" t="s">
        <v>158</v>
      </c>
      <c r="B13" t="s">
        <v>201</v>
      </c>
      <c r="C13" t="s">
        <v>159</v>
      </c>
      <c r="D13">
        <v>22.81</v>
      </c>
      <c r="E13" t="s">
        <v>160</v>
      </c>
      <c r="F13">
        <v>2.36</v>
      </c>
      <c r="G13">
        <v>48512</v>
      </c>
      <c r="H13">
        <v>3</v>
      </c>
      <c r="I13">
        <v>0.56000000000000005</v>
      </c>
      <c r="J13">
        <v>-1</v>
      </c>
      <c r="K13">
        <v>-1</v>
      </c>
      <c r="L13">
        <v>41564</v>
      </c>
      <c r="M13">
        <v>-1</v>
      </c>
      <c r="N13">
        <v>-1</v>
      </c>
      <c r="O13">
        <v>125</v>
      </c>
      <c r="P13">
        <v>236</v>
      </c>
      <c r="Q13">
        <v>1</v>
      </c>
      <c r="R13">
        <v>18</v>
      </c>
      <c r="S13" t="s">
        <v>161</v>
      </c>
      <c r="T13" t="s">
        <v>212</v>
      </c>
      <c r="U13" t="s">
        <v>213</v>
      </c>
      <c r="V13" t="s">
        <v>214</v>
      </c>
      <c r="W13" t="s">
        <v>215</v>
      </c>
      <c r="X13" t="s">
        <v>162</v>
      </c>
      <c r="Y13" t="s">
        <v>163</v>
      </c>
      <c r="Z13">
        <v>78404</v>
      </c>
      <c r="AA13">
        <v>236</v>
      </c>
      <c r="AB13">
        <v>305</v>
      </c>
      <c r="AC13">
        <v>3269</v>
      </c>
      <c r="AD13">
        <v>3036</v>
      </c>
      <c r="AE13">
        <v>1</v>
      </c>
      <c r="AF13">
        <v>1594</v>
      </c>
      <c r="AG13">
        <v>685</v>
      </c>
      <c r="AH13">
        <v>26</v>
      </c>
      <c r="AI13">
        <v>26</v>
      </c>
      <c r="AJ13">
        <v>676</v>
      </c>
      <c r="AK13" t="s">
        <v>167</v>
      </c>
      <c r="AL13" t="s">
        <v>165</v>
      </c>
      <c r="AM13">
        <v>1.66</v>
      </c>
      <c r="AN13">
        <v>15814</v>
      </c>
      <c r="AO13">
        <v>1.6</v>
      </c>
      <c r="AP13">
        <v>0.01</v>
      </c>
      <c r="AQ13">
        <v>5.5224500000000001</v>
      </c>
      <c r="AR13">
        <v>-3183.75</v>
      </c>
      <c r="AS13">
        <v>-5.5224500000000001</v>
      </c>
      <c r="AT13">
        <v>5.5224500000000001</v>
      </c>
      <c r="AU13">
        <v>1.24</v>
      </c>
      <c r="AV13">
        <v>4.4544199999999997E-3</v>
      </c>
      <c r="AW13">
        <v>4.11379E-3</v>
      </c>
      <c r="AX13">
        <v>0.64587799999999995</v>
      </c>
      <c r="AY13">
        <v>0.59484899999999996</v>
      </c>
      <c r="AZ13">
        <v>52</v>
      </c>
      <c r="BA13">
        <v>28465</v>
      </c>
      <c r="BB13">
        <v>34</v>
      </c>
      <c r="BC13" s="1">
        <v>36986300</v>
      </c>
      <c r="BD13" s="1">
        <v>14412800</v>
      </c>
      <c r="BE13" s="1">
        <v>2314060</v>
      </c>
      <c r="BF13">
        <v>3423.16</v>
      </c>
      <c r="BG13">
        <v>11.43</v>
      </c>
      <c r="BH13">
        <v>2.3582999999999998</v>
      </c>
      <c r="BI13">
        <v>2.1918600000000001</v>
      </c>
      <c r="BJ13">
        <v>25887</v>
      </c>
      <c r="BK13">
        <v>14</v>
      </c>
      <c r="BL13">
        <v>6034</v>
      </c>
      <c r="BM13">
        <v>15536</v>
      </c>
      <c r="BN13">
        <v>4392508</v>
      </c>
      <c r="BO13">
        <v>960083</v>
      </c>
      <c r="BP13">
        <v>5.99634</v>
      </c>
      <c r="BQ13">
        <v>5.99634</v>
      </c>
      <c r="BR13">
        <v>-3750.69</v>
      </c>
      <c r="BS13">
        <v>-5.99634</v>
      </c>
      <c r="BT13">
        <v>0</v>
      </c>
      <c r="BU13">
        <v>0</v>
      </c>
      <c r="BV13" s="1">
        <v>3046130</v>
      </c>
      <c r="BW13">
        <v>4506.1099999999997</v>
      </c>
      <c r="BX13">
        <v>0.5</v>
      </c>
      <c r="BY13">
        <v>0.71</v>
      </c>
      <c r="BZ13">
        <v>0.219421</v>
      </c>
      <c r="CA13">
        <v>0.209087</v>
      </c>
      <c r="CB13" t="s">
        <v>157</v>
      </c>
    </row>
    <row r="14" spans="1:80" x14ac:dyDescent="0.2">
      <c r="A14" t="s">
        <v>158</v>
      </c>
      <c r="B14" t="s">
        <v>202</v>
      </c>
      <c r="C14" t="s">
        <v>159</v>
      </c>
      <c r="D14">
        <v>22.74</v>
      </c>
      <c r="E14" t="s">
        <v>160</v>
      </c>
      <c r="F14">
        <v>3.5</v>
      </c>
      <c r="G14">
        <v>66496</v>
      </c>
      <c r="H14">
        <v>5</v>
      </c>
      <c r="I14">
        <v>1.38</v>
      </c>
      <c r="J14">
        <v>-1</v>
      </c>
      <c r="K14">
        <v>-1</v>
      </c>
      <c r="L14">
        <v>42988</v>
      </c>
      <c r="M14">
        <v>-1</v>
      </c>
      <c r="N14">
        <v>-1</v>
      </c>
      <c r="O14">
        <v>176</v>
      </c>
      <c r="P14">
        <v>193</v>
      </c>
      <c r="Q14">
        <v>5</v>
      </c>
      <c r="R14">
        <v>0</v>
      </c>
      <c r="S14" t="s">
        <v>161</v>
      </c>
      <c r="T14" t="s">
        <v>212</v>
      </c>
      <c r="U14" t="s">
        <v>213</v>
      </c>
      <c r="V14" t="s">
        <v>214</v>
      </c>
      <c r="W14" t="s">
        <v>215</v>
      </c>
      <c r="X14" t="s">
        <v>162</v>
      </c>
      <c r="Y14" t="s">
        <v>163</v>
      </c>
      <c r="Z14">
        <v>62556</v>
      </c>
      <c r="AA14">
        <v>193</v>
      </c>
      <c r="AB14">
        <v>205</v>
      </c>
      <c r="AC14">
        <v>2765</v>
      </c>
      <c r="AD14">
        <v>2699</v>
      </c>
      <c r="AE14">
        <v>1</v>
      </c>
      <c r="AF14">
        <v>1386</v>
      </c>
      <c r="AG14">
        <v>579</v>
      </c>
      <c r="AH14">
        <v>20</v>
      </c>
      <c r="AI14">
        <v>20</v>
      </c>
      <c r="AJ14">
        <v>400</v>
      </c>
      <c r="AK14" t="s">
        <v>216</v>
      </c>
      <c r="AL14" t="s">
        <v>165</v>
      </c>
      <c r="AM14">
        <v>2.17</v>
      </c>
      <c r="AN14">
        <v>11130</v>
      </c>
      <c r="AO14">
        <v>1.7</v>
      </c>
      <c r="AP14">
        <v>0.01</v>
      </c>
      <c r="AQ14">
        <v>4.8034800000000004</v>
      </c>
      <c r="AR14">
        <v>-2579.64</v>
      </c>
      <c r="AS14">
        <v>-4.8034800000000004</v>
      </c>
      <c r="AT14">
        <v>4.8034800000000004</v>
      </c>
      <c r="AU14">
        <v>0.63</v>
      </c>
      <c r="AV14">
        <v>3.1863E-3</v>
      </c>
      <c r="AW14">
        <v>2.8283000000000002E-3</v>
      </c>
      <c r="AX14">
        <v>0.59635199999999999</v>
      </c>
      <c r="AY14">
        <v>0.52752299999999996</v>
      </c>
      <c r="AZ14">
        <v>56</v>
      </c>
      <c r="BA14">
        <v>19498</v>
      </c>
      <c r="BB14">
        <v>20</v>
      </c>
      <c r="BC14" s="1">
        <v>20711200</v>
      </c>
      <c r="BD14" s="1">
        <v>12225300</v>
      </c>
      <c r="BE14" s="1">
        <v>1416610</v>
      </c>
      <c r="BF14">
        <v>3541.53</v>
      </c>
      <c r="BG14">
        <v>10.48</v>
      </c>
      <c r="BH14">
        <v>2.0291800000000002</v>
      </c>
      <c r="BI14">
        <v>1.82423</v>
      </c>
      <c r="BJ14">
        <v>17261</v>
      </c>
      <c r="BK14">
        <v>14</v>
      </c>
      <c r="BL14">
        <v>5011</v>
      </c>
      <c r="BM14">
        <v>12851</v>
      </c>
      <c r="BN14">
        <v>936924</v>
      </c>
      <c r="BO14">
        <v>213837</v>
      </c>
      <c r="BP14">
        <v>5.4704199999999998</v>
      </c>
      <c r="BQ14">
        <v>5.4704199999999998</v>
      </c>
      <c r="BR14">
        <v>-3018.54</v>
      </c>
      <c r="BS14">
        <v>-5.4704199999999998</v>
      </c>
      <c r="BT14">
        <v>0</v>
      </c>
      <c r="BU14">
        <v>0</v>
      </c>
      <c r="BV14" s="1">
        <v>1808580</v>
      </c>
      <c r="BW14">
        <v>4521.4399999999996</v>
      </c>
      <c r="BX14">
        <v>0.28000000000000003</v>
      </c>
      <c r="BY14">
        <v>0.28999999999999998</v>
      </c>
      <c r="BZ14">
        <v>0.18288299999999999</v>
      </c>
      <c r="CA14">
        <v>0.17230899999999999</v>
      </c>
      <c r="CB14" t="s">
        <v>157</v>
      </c>
    </row>
    <row r="15" spans="1:80" x14ac:dyDescent="0.2">
      <c r="A15" t="s">
        <v>158</v>
      </c>
      <c r="B15" t="s">
        <v>203</v>
      </c>
      <c r="C15" t="s">
        <v>159</v>
      </c>
      <c r="D15">
        <v>12.07</v>
      </c>
      <c r="E15" t="s">
        <v>160</v>
      </c>
      <c r="F15">
        <v>1.59</v>
      </c>
      <c r="G15">
        <v>57620</v>
      </c>
      <c r="H15">
        <v>3</v>
      </c>
      <c r="I15">
        <v>1.07</v>
      </c>
      <c r="J15">
        <v>-1</v>
      </c>
      <c r="K15">
        <v>-1</v>
      </c>
      <c r="L15">
        <v>43000</v>
      </c>
      <c r="M15">
        <v>-1</v>
      </c>
      <c r="N15">
        <v>-1</v>
      </c>
      <c r="O15">
        <v>133</v>
      </c>
      <c r="P15">
        <v>38</v>
      </c>
      <c r="Q15">
        <v>0</v>
      </c>
      <c r="R15">
        <v>0</v>
      </c>
      <c r="S15" t="s">
        <v>161</v>
      </c>
      <c r="T15" t="s">
        <v>212</v>
      </c>
      <c r="U15" t="s">
        <v>213</v>
      </c>
      <c r="V15" t="s">
        <v>214</v>
      </c>
      <c r="W15" t="s">
        <v>215</v>
      </c>
      <c r="X15" t="s">
        <v>162</v>
      </c>
      <c r="Y15" t="s">
        <v>163</v>
      </c>
      <c r="Z15">
        <v>61608</v>
      </c>
      <c r="AA15">
        <v>38</v>
      </c>
      <c r="AB15">
        <v>36</v>
      </c>
      <c r="AC15">
        <v>2812</v>
      </c>
      <c r="AD15">
        <v>2561</v>
      </c>
      <c r="AE15">
        <v>1</v>
      </c>
      <c r="AF15">
        <v>1042</v>
      </c>
      <c r="AG15">
        <v>207</v>
      </c>
      <c r="AH15">
        <v>16</v>
      </c>
      <c r="AI15">
        <v>16</v>
      </c>
      <c r="AJ15">
        <v>256</v>
      </c>
      <c r="AK15" t="s">
        <v>164</v>
      </c>
      <c r="AL15" t="s">
        <v>165</v>
      </c>
      <c r="AM15">
        <v>1.41</v>
      </c>
      <c r="AN15">
        <v>8956</v>
      </c>
      <c r="AO15">
        <v>0.96</v>
      </c>
      <c r="AP15">
        <v>0.01</v>
      </c>
      <c r="AQ15">
        <v>8.9841800000000003</v>
      </c>
      <c r="AR15">
        <v>-2093.3000000000002</v>
      </c>
      <c r="AS15">
        <v>-8.9841800000000003</v>
      </c>
      <c r="AT15">
        <v>8.9841800000000003</v>
      </c>
      <c r="AU15">
        <v>0.37</v>
      </c>
      <c r="AV15">
        <v>2.9467500000000002E-3</v>
      </c>
      <c r="AW15">
        <v>2.5627699999999998E-3</v>
      </c>
      <c r="AX15">
        <v>0.41106599999999999</v>
      </c>
      <c r="AY15">
        <v>0.35985600000000001</v>
      </c>
      <c r="AZ15">
        <v>82</v>
      </c>
      <c r="BA15">
        <v>12738</v>
      </c>
      <c r="BB15">
        <v>19</v>
      </c>
      <c r="BC15" s="1">
        <v>12113200</v>
      </c>
      <c r="BD15" s="1">
        <v>7167900</v>
      </c>
      <c r="BE15" s="1">
        <v>1226820</v>
      </c>
      <c r="BF15">
        <v>4792.28</v>
      </c>
      <c r="BG15">
        <v>4.49</v>
      </c>
      <c r="BH15">
        <v>1.5893299999999999</v>
      </c>
      <c r="BI15">
        <v>1.41215</v>
      </c>
      <c r="BJ15">
        <v>12135</v>
      </c>
      <c r="BK15">
        <v>18</v>
      </c>
      <c r="BL15">
        <v>3462</v>
      </c>
      <c r="BM15">
        <v>8414</v>
      </c>
      <c r="BN15">
        <v>316070</v>
      </c>
      <c r="BO15">
        <v>52909</v>
      </c>
      <c r="BP15">
        <v>10.365</v>
      </c>
      <c r="BQ15">
        <v>10.365</v>
      </c>
      <c r="BR15">
        <v>-2443.0500000000002</v>
      </c>
      <c r="BS15">
        <v>-10.365</v>
      </c>
      <c r="BT15">
        <v>0</v>
      </c>
      <c r="BU15">
        <v>0</v>
      </c>
      <c r="BV15" s="1">
        <v>1544870</v>
      </c>
      <c r="BW15">
        <v>6034.64</v>
      </c>
      <c r="BX15">
        <v>0.22</v>
      </c>
      <c r="BY15">
        <v>0.21</v>
      </c>
      <c r="BZ15">
        <v>0.173875</v>
      </c>
      <c r="CA15">
        <v>0.16181699999999999</v>
      </c>
      <c r="CB15" t="s">
        <v>157</v>
      </c>
    </row>
    <row r="16" spans="1:80" x14ac:dyDescent="0.2">
      <c r="A16" t="s">
        <v>158</v>
      </c>
      <c r="B16" t="s">
        <v>204</v>
      </c>
      <c r="C16" t="s">
        <v>159</v>
      </c>
      <c r="D16">
        <v>9.07</v>
      </c>
      <c r="E16" t="s">
        <v>160</v>
      </c>
      <c r="F16">
        <v>3.34</v>
      </c>
      <c r="G16">
        <v>66932</v>
      </c>
      <c r="H16">
        <v>3</v>
      </c>
      <c r="I16">
        <v>0.6</v>
      </c>
      <c r="J16">
        <v>-1</v>
      </c>
      <c r="K16">
        <v>-1</v>
      </c>
      <c r="L16">
        <v>41024</v>
      </c>
      <c r="M16">
        <v>-1</v>
      </c>
      <c r="N16">
        <v>-1</v>
      </c>
      <c r="O16">
        <v>50</v>
      </c>
      <c r="P16">
        <v>196</v>
      </c>
      <c r="Q16">
        <v>1</v>
      </c>
      <c r="R16">
        <v>0</v>
      </c>
      <c r="S16" t="s">
        <v>161</v>
      </c>
      <c r="T16" t="s">
        <v>212</v>
      </c>
      <c r="U16" t="s">
        <v>213</v>
      </c>
      <c r="V16" t="s">
        <v>214</v>
      </c>
      <c r="W16" t="s">
        <v>215</v>
      </c>
      <c r="X16" t="s">
        <v>162</v>
      </c>
      <c r="Y16" t="s">
        <v>163</v>
      </c>
      <c r="Z16">
        <v>42996</v>
      </c>
      <c r="AA16">
        <v>196</v>
      </c>
      <c r="AB16">
        <v>193</v>
      </c>
      <c r="AC16">
        <v>1406</v>
      </c>
      <c r="AD16">
        <v>1499</v>
      </c>
      <c r="AE16">
        <v>1</v>
      </c>
      <c r="AF16">
        <v>667</v>
      </c>
      <c r="AG16">
        <v>440</v>
      </c>
      <c r="AH16">
        <v>15</v>
      </c>
      <c r="AI16">
        <v>15</v>
      </c>
      <c r="AJ16">
        <v>225</v>
      </c>
      <c r="AK16" t="s">
        <v>166</v>
      </c>
      <c r="AL16" t="s">
        <v>165</v>
      </c>
      <c r="AM16">
        <v>0.63</v>
      </c>
      <c r="AN16">
        <v>2736</v>
      </c>
      <c r="AO16">
        <v>0.57999999999999996</v>
      </c>
      <c r="AP16">
        <v>0.01</v>
      </c>
      <c r="AQ16">
        <v>2.8472599999999999</v>
      </c>
      <c r="AR16">
        <v>-998.55200000000002</v>
      </c>
      <c r="AS16">
        <v>-2.8472599999999999</v>
      </c>
      <c r="AT16">
        <v>2.8472599999999999</v>
      </c>
      <c r="AU16">
        <v>0.33</v>
      </c>
      <c r="AV16">
        <v>1.6179E-3</v>
      </c>
      <c r="AW16">
        <v>1.4714800000000001E-3</v>
      </c>
      <c r="AX16">
        <v>0.24033399999999999</v>
      </c>
      <c r="AY16">
        <v>0.218637</v>
      </c>
      <c r="AZ16">
        <v>38</v>
      </c>
      <c r="BA16">
        <v>5816</v>
      </c>
      <c r="BB16">
        <v>14</v>
      </c>
      <c r="BC16" s="1">
        <v>10386200</v>
      </c>
      <c r="BD16" s="1">
        <v>3242700</v>
      </c>
      <c r="BE16">
        <v>544116</v>
      </c>
      <c r="BF16">
        <v>2418.3000000000002</v>
      </c>
      <c r="BG16">
        <v>2.0499999999999998</v>
      </c>
      <c r="BH16">
        <v>0.76013399999999998</v>
      </c>
      <c r="BI16">
        <v>0.70021699999999998</v>
      </c>
      <c r="BJ16">
        <v>5137</v>
      </c>
      <c r="BK16">
        <v>10</v>
      </c>
      <c r="BL16">
        <v>1652</v>
      </c>
      <c r="BM16">
        <v>2396</v>
      </c>
      <c r="BN16">
        <v>233368</v>
      </c>
      <c r="BO16">
        <v>62507</v>
      </c>
      <c r="BP16">
        <v>3.5783200000000002</v>
      </c>
      <c r="BQ16">
        <v>3.5783200000000002</v>
      </c>
      <c r="BR16">
        <v>-1238.19</v>
      </c>
      <c r="BS16">
        <v>-3.5783200000000002</v>
      </c>
      <c r="BT16">
        <v>0</v>
      </c>
      <c r="BU16">
        <v>0</v>
      </c>
      <c r="BV16">
        <v>690508</v>
      </c>
      <c r="BW16">
        <v>3068.92</v>
      </c>
      <c r="BX16">
        <v>0.12</v>
      </c>
      <c r="BY16">
        <v>0.09</v>
      </c>
      <c r="BZ16">
        <v>6.7323499999999994E-2</v>
      </c>
      <c r="CA16">
        <v>6.4379699999999998E-2</v>
      </c>
      <c r="CB16" t="s">
        <v>157</v>
      </c>
    </row>
    <row r="17" spans="1:16384" x14ac:dyDescent="0.2">
      <c r="A17" t="s">
        <v>158</v>
      </c>
      <c r="B17" t="s">
        <v>206</v>
      </c>
      <c r="C17" t="s">
        <v>159</v>
      </c>
      <c r="D17">
        <v>10.4</v>
      </c>
      <c r="E17" t="s">
        <v>160</v>
      </c>
      <c r="F17">
        <v>1.48</v>
      </c>
      <c r="G17">
        <v>36620</v>
      </c>
      <c r="H17">
        <v>16</v>
      </c>
      <c r="I17">
        <v>0.39</v>
      </c>
      <c r="J17">
        <v>-1</v>
      </c>
      <c r="K17">
        <v>-1</v>
      </c>
      <c r="L17">
        <v>38356</v>
      </c>
      <c r="M17">
        <v>-1</v>
      </c>
      <c r="N17">
        <v>-1</v>
      </c>
      <c r="O17">
        <v>58</v>
      </c>
      <c r="P17">
        <v>45</v>
      </c>
      <c r="Q17">
        <v>3</v>
      </c>
      <c r="R17">
        <v>1</v>
      </c>
      <c r="S17" t="s">
        <v>161</v>
      </c>
      <c r="T17" t="s">
        <v>212</v>
      </c>
      <c r="U17" t="s">
        <v>213</v>
      </c>
      <c r="V17" t="s">
        <v>214</v>
      </c>
      <c r="W17" t="s">
        <v>215</v>
      </c>
      <c r="X17" t="s">
        <v>162</v>
      </c>
      <c r="Y17" t="s">
        <v>163</v>
      </c>
      <c r="Z17">
        <v>44360</v>
      </c>
      <c r="AA17">
        <v>45</v>
      </c>
      <c r="AB17">
        <v>32</v>
      </c>
      <c r="AC17">
        <v>1201</v>
      </c>
      <c r="AD17">
        <v>1160</v>
      </c>
      <c r="AE17">
        <v>1</v>
      </c>
      <c r="AF17">
        <v>778</v>
      </c>
      <c r="AG17">
        <v>139</v>
      </c>
      <c r="AH17">
        <v>14</v>
      </c>
      <c r="AI17">
        <v>14</v>
      </c>
      <c r="AJ17">
        <v>196</v>
      </c>
      <c r="AK17" t="s">
        <v>216</v>
      </c>
      <c r="AL17" t="s">
        <v>165</v>
      </c>
      <c r="AM17">
        <v>1.57</v>
      </c>
      <c r="AN17">
        <v>6534</v>
      </c>
      <c r="AO17">
        <v>0.49</v>
      </c>
      <c r="AP17">
        <v>0</v>
      </c>
      <c r="AQ17">
        <v>9.6760800000000007</v>
      </c>
      <c r="AR17">
        <v>-6200.95</v>
      </c>
      <c r="AS17">
        <v>-9.6760800000000007</v>
      </c>
      <c r="AT17">
        <v>9.6760800000000007</v>
      </c>
      <c r="AU17">
        <v>0.27</v>
      </c>
      <c r="AV17">
        <v>1.6016299999999999E-3</v>
      </c>
      <c r="AW17">
        <v>1.3998999999999999E-3</v>
      </c>
      <c r="AX17">
        <v>0.22846900000000001</v>
      </c>
      <c r="AY17">
        <v>0.19714300000000001</v>
      </c>
      <c r="AZ17">
        <v>64</v>
      </c>
      <c r="BA17">
        <v>12188</v>
      </c>
      <c r="BB17">
        <v>17</v>
      </c>
      <c r="BC17" s="1">
        <v>9200550</v>
      </c>
      <c r="BD17" s="1">
        <v>5165850</v>
      </c>
      <c r="BE17">
        <v>762053</v>
      </c>
      <c r="BF17">
        <v>3888.03</v>
      </c>
      <c r="BG17">
        <v>4.4400000000000004</v>
      </c>
      <c r="BH17">
        <v>0.77740200000000004</v>
      </c>
      <c r="BI17">
        <v>0.68714900000000001</v>
      </c>
      <c r="BJ17">
        <v>11142</v>
      </c>
      <c r="BK17">
        <v>14</v>
      </c>
      <c r="BL17">
        <v>3459</v>
      </c>
      <c r="BM17">
        <v>9054</v>
      </c>
      <c r="BN17">
        <v>2057269</v>
      </c>
      <c r="BO17">
        <v>525434</v>
      </c>
      <c r="BP17">
        <v>11.2111</v>
      </c>
      <c r="BQ17">
        <v>11.2111</v>
      </c>
      <c r="BR17">
        <v>-7457.1</v>
      </c>
      <c r="BS17">
        <v>-11.2111</v>
      </c>
      <c r="BT17">
        <v>0</v>
      </c>
      <c r="BU17">
        <v>0</v>
      </c>
      <c r="BV17">
        <v>953435</v>
      </c>
      <c r="BW17">
        <v>4864.47</v>
      </c>
      <c r="BX17">
        <v>0.14000000000000001</v>
      </c>
      <c r="BY17">
        <v>0.34</v>
      </c>
      <c r="BZ17">
        <v>9.2293200000000006E-2</v>
      </c>
      <c r="CA17">
        <v>8.6646899999999999E-2</v>
      </c>
      <c r="CB17" t="s">
        <v>157</v>
      </c>
    </row>
    <row r="18" spans="1:16384" x14ac:dyDescent="0.2">
      <c r="A18" t="s">
        <v>158</v>
      </c>
      <c r="B18" t="s">
        <v>205</v>
      </c>
      <c r="C18" t="s">
        <v>159</v>
      </c>
      <c r="D18">
        <v>14.75</v>
      </c>
      <c r="E18" t="s">
        <v>160</v>
      </c>
      <c r="F18">
        <v>0.91</v>
      </c>
      <c r="G18">
        <v>55604</v>
      </c>
      <c r="H18">
        <v>2</v>
      </c>
      <c r="I18">
        <v>0.13</v>
      </c>
      <c r="J18">
        <v>-1</v>
      </c>
      <c r="K18">
        <v>-1</v>
      </c>
      <c r="L18">
        <v>43240</v>
      </c>
      <c r="M18">
        <v>-1</v>
      </c>
      <c r="N18">
        <v>-1</v>
      </c>
      <c r="O18">
        <v>28</v>
      </c>
      <c r="P18">
        <v>311</v>
      </c>
      <c r="Q18">
        <v>15</v>
      </c>
      <c r="R18">
        <v>0</v>
      </c>
      <c r="S18" t="s">
        <v>161</v>
      </c>
      <c r="T18" t="s">
        <v>212</v>
      </c>
      <c r="U18" t="s">
        <v>213</v>
      </c>
      <c r="V18" t="s">
        <v>214</v>
      </c>
      <c r="W18" t="s">
        <v>215</v>
      </c>
      <c r="X18" t="s">
        <v>162</v>
      </c>
      <c r="Y18" t="s">
        <v>163</v>
      </c>
      <c r="Z18">
        <v>67704</v>
      </c>
      <c r="AA18">
        <v>311</v>
      </c>
      <c r="AB18">
        <v>156</v>
      </c>
      <c r="AC18">
        <v>1010</v>
      </c>
      <c r="AD18">
        <v>1153</v>
      </c>
      <c r="AE18">
        <v>1</v>
      </c>
      <c r="AF18">
        <v>961</v>
      </c>
      <c r="AG18">
        <v>510</v>
      </c>
      <c r="AH18">
        <v>28</v>
      </c>
      <c r="AI18">
        <v>28</v>
      </c>
      <c r="AJ18">
        <v>784</v>
      </c>
      <c r="AK18" t="s">
        <v>216</v>
      </c>
      <c r="AL18" t="s">
        <v>165</v>
      </c>
      <c r="AM18">
        <v>0.47</v>
      </c>
      <c r="AN18">
        <v>7851</v>
      </c>
      <c r="AO18">
        <v>0.8</v>
      </c>
      <c r="AP18">
        <v>0.01</v>
      </c>
      <c r="AQ18">
        <v>3.7144400000000002</v>
      </c>
      <c r="AR18">
        <v>-4081.48</v>
      </c>
      <c r="AS18">
        <v>-3.7144400000000002</v>
      </c>
      <c r="AT18">
        <v>3.7144400000000002</v>
      </c>
      <c r="AU18">
        <v>1.44</v>
      </c>
      <c r="AV18">
        <v>2.6081099999999999E-3</v>
      </c>
      <c r="AW18">
        <v>2.2871699999999998E-3</v>
      </c>
      <c r="AX18">
        <v>0.37516100000000002</v>
      </c>
      <c r="AY18">
        <v>0.32648899999999997</v>
      </c>
      <c r="AZ18">
        <v>36</v>
      </c>
      <c r="BA18">
        <v>14945</v>
      </c>
      <c r="BB18">
        <v>38</v>
      </c>
      <c r="BC18" s="1">
        <v>42519800</v>
      </c>
      <c r="BD18" s="1">
        <v>9729030</v>
      </c>
      <c r="BE18" s="1">
        <v>1949180</v>
      </c>
      <c r="BF18">
        <v>2486.1999999999998</v>
      </c>
      <c r="BG18">
        <v>7.56</v>
      </c>
      <c r="BH18">
        <v>1.30894</v>
      </c>
      <c r="BI18">
        <v>1.1697500000000001</v>
      </c>
      <c r="BJ18">
        <v>13268</v>
      </c>
      <c r="BK18">
        <v>14</v>
      </c>
      <c r="BL18">
        <v>2990</v>
      </c>
      <c r="BM18">
        <v>3346</v>
      </c>
      <c r="BN18">
        <v>2497961</v>
      </c>
      <c r="BO18">
        <v>728017</v>
      </c>
      <c r="BP18">
        <v>4.12988</v>
      </c>
      <c r="BQ18">
        <v>4.12988</v>
      </c>
      <c r="BR18">
        <v>-4838.99</v>
      </c>
      <c r="BS18">
        <v>-4.12988</v>
      </c>
      <c r="BT18">
        <v>-1.3586900000000001E-3</v>
      </c>
      <c r="BU18">
        <v>-1.3586900000000001E-3</v>
      </c>
      <c r="BV18" s="1">
        <v>2405710</v>
      </c>
      <c r="BW18">
        <v>3068.51</v>
      </c>
      <c r="BX18">
        <v>0.43</v>
      </c>
      <c r="BY18">
        <v>0.42</v>
      </c>
      <c r="BZ18">
        <v>0.10577300000000001</v>
      </c>
      <c r="CA18">
        <v>9.8622199999999993E-2</v>
      </c>
      <c r="CB18" t="s">
        <v>157</v>
      </c>
    </row>
    <row r="19" spans="1:16384" x14ac:dyDescent="0.2">
      <c r="A19" t="s">
        <v>158</v>
      </c>
      <c r="B19" t="s">
        <v>207</v>
      </c>
      <c r="C19" t="s">
        <v>159</v>
      </c>
      <c r="D19">
        <v>7.02</v>
      </c>
      <c r="E19" t="s">
        <v>160</v>
      </c>
      <c r="F19">
        <v>0.28000000000000003</v>
      </c>
      <c r="G19">
        <v>23480</v>
      </c>
      <c r="H19">
        <v>8</v>
      </c>
      <c r="I19">
        <v>0.14000000000000001</v>
      </c>
      <c r="J19">
        <v>-1</v>
      </c>
      <c r="K19">
        <v>-1</v>
      </c>
      <c r="L19">
        <v>37860</v>
      </c>
      <c r="M19">
        <v>-1</v>
      </c>
      <c r="N19">
        <v>-1</v>
      </c>
      <c r="O19">
        <v>31</v>
      </c>
      <c r="P19">
        <v>162</v>
      </c>
      <c r="Q19">
        <v>0</v>
      </c>
      <c r="R19">
        <v>3</v>
      </c>
      <c r="S19" t="s">
        <v>161</v>
      </c>
      <c r="T19" t="s">
        <v>212</v>
      </c>
      <c r="U19" t="s">
        <v>213</v>
      </c>
      <c r="V19" t="s">
        <v>214</v>
      </c>
      <c r="W19" t="s">
        <v>215</v>
      </c>
      <c r="X19" t="s">
        <v>162</v>
      </c>
      <c r="Y19" t="s">
        <v>163</v>
      </c>
      <c r="Z19">
        <v>40764</v>
      </c>
      <c r="AA19">
        <v>162</v>
      </c>
      <c r="AB19">
        <v>96</v>
      </c>
      <c r="AC19">
        <v>1072</v>
      </c>
      <c r="AD19">
        <v>951</v>
      </c>
      <c r="AE19">
        <v>1</v>
      </c>
      <c r="AF19">
        <v>668</v>
      </c>
      <c r="AG19">
        <v>292</v>
      </c>
      <c r="AH19">
        <v>14</v>
      </c>
      <c r="AI19">
        <v>14</v>
      </c>
      <c r="AJ19">
        <v>196</v>
      </c>
      <c r="AK19" t="s">
        <v>167</v>
      </c>
      <c r="AL19" t="s">
        <v>165</v>
      </c>
      <c r="AM19">
        <v>0.32</v>
      </c>
      <c r="AN19">
        <v>4461</v>
      </c>
      <c r="AO19">
        <v>0.49</v>
      </c>
      <c r="AP19">
        <v>0</v>
      </c>
      <c r="AQ19">
        <v>14.4604</v>
      </c>
      <c r="AR19">
        <v>-1224.8</v>
      </c>
      <c r="AS19">
        <v>-14.4604</v>
      </c>
      <c r="AT19">
        <v>14.4604</v>
      </c>
      <c r="AU19">
        <v>0.28000000000000003</v>
      </c>
      <c r="AV19">
        <v>1.5270399999999999E-3</v>
      </c>
      <c r="AW19">
        <v>1.4231999999999999E-3</v>
      </c>
      <c r="AX19">
        <v>0.220279</v>
      </c>
      <c r="AY19">
        <v>0.20489299999999999</v>
      </c>
      <c r="AZ19">
        <v>62</v>
      </c>
      <c r="BA19">
        <v>8998</v>
      </c>
      <c r="BB19">
        <v>19</v>
      </c>
      <c r="BC19" s="1">
        <v>9200550</v>
      </c>
      <c r="BD19" s="1">
        <v>2858710</v>
      </c>
      <c r="BE19">
        <v>735792</v>
      </c>
      <c r="BF19">
        <v>3754.04</v>
      </c>
      <c r="BG19">
        <v>4.25</v>
      </c>
      <c r="BH19">
        <v>0.78533299999999995</v>
      </c>
      <c r="BI19">
        <v>0.73563299999999998</v>
      </c>
      <c r="BJ19">
        <v>8077</v>
      </c>
      <c r="BK19">
        <v>21</v>
      </c>
      <c r="BL19">
        <v>2786</v>
      </c>
      <c r="BM19">
        <v>5138</v>
      </c>
      <c r="BN19">
        <v>1315857</v>
      </c>
      <c r="BO19">
        <v>331563</v>
      </c>
      <c r="BP19">
        <v>15.69</v>
      </c>
      <c r="BQ19">
        <v>15.69</v>
      </c>
      <c r="BR19">
        <v>-1422.46</v>
      </c>
      <c r="BS19">
        <v>-15.69</v>
      </c>
      <c r="BT19">
        <v>0</v>
      </c>
      <c r="BU19">
        <v>0</v>
      </c>
      <c r="BV19">
        <v>913676</v>
      </c>
      <c r="BW19">
        <v>4661.6099999999997</v>
      </c>
      <c r="BX19">
        <v>0.13</v>
      </c>
      <c r="BY19">
        <v>0.24</v>
      </c>
      <c r="BZ19">
        <v>8.5234199999999996E-2</v>
      </c>
      <c r="CA19">
        <v>8.1300200000000003E-2</v>
      </c>
      <c r="CB19" t="s">
        <v>157</v>
      </c>
    </row>
    <row r="20" spans="1:16384" x14ac:dyDescent="0.2">
      <c r="A20" t="s">
        <v>158</v>
      </c>
      <c r="B20" t="s">
        <v>208</v>
      </c>
      <c r="C20" t="s">
        <v>159</v>
      </c>
      <c r="D20">
        <v>6.55</v>
      </c>
      <c r="E20" t="s">
        <v>160</v>
      </c>
      <c r="F20">
        <v>0.23</v>
      </c>
      <c r="G20">
        <v>22044</v>
      </c>
      <c r="H20">
        <v>9</v>
      </c>
      <c r="I20">
        <v>0.17</v>
      </c>
      <c r="J20">
        <v>-1</v>
      </c>
      <c r="K20">
        <v>-1</v>
      </c>
      <c r="L20">
        <v>36840</v>
      </c>
      <c r="M20">
        <v>-1</v>
      </c>
      <c r="N20">
        <v>-1</v>
      </c>
      <c r="O20">
        <v>31</v>
      </c>
      <c r="P20">
        <v>66</v>
      </c>
      <c r="Q20">
        <v>0</v>
      </c>
      <c r="R20">
        <v>3</v>
      </c>
      <c r="S20" t="s">
        <v>161</v>
      </c>
      <c r="T20" t="s">
        <v>212</v>
      </c>
      <c r="U20" t="s">
        <v>213</v>
      </c>
      <c r="V20" t="s">
        <v>214</v>
      </c>
      <c r="W20" t="s">
        <v>215</v>
      </c>
      <c r="X20" t="s">
        <v>162</v>
      </c>
      <c r="Y20" t="s">
        <v>163</v>
      </c>
      <c r="Z20">
        <v>42268</v>
      </c>
      <c r="AA20">
        <v>66</v>
      </c>
      <c r="AB20">
        <v>96</v>
      </c>
      <c r="AC20">
        <v>827</v>
      </c>
      <c r="AD20">
        <v>706</v>
      </c>
      <c r="AE20">
        <v>1</v>
      </c>
      <c r="AF20">
        <v>507</v>
      </c>
      <c r="AG20">
        <v>196</v>
      </c>
      <c r="AH20">
        <v>14</v>
      </c>
      <c r="AI20">
        <v>14</v>
      </c>
      <c r="AJ20">
        <v>196</v>
      </c>
      <c r="AK20" t="s">
        <v>167</v>
      </c>
      <c r="AL20" t="s">
        <v>165</v>
      </c>
      <c r="AM20">
        <v>0.33</v>
      </c>
      <c r="AN20">
        <v>3401</v>
      </c>
      <c r="AO20">
        <v>0.39</v>
      </c>
      <c r="AP20">
        <v>0</v>
      </c>
      <c r="AQ20">
        <v>11.2433</v>
      </c>
      <c r="AR20">
        <v>-716.37599999999998</v>
      </c>
      <c r="AS20">
        <v>-11.2433</v>
      </c>
      <c r="AT20">
        <v>11.2433</v>
      </c>
      <c r="AU20">
        <v>0.28000000000000003</v>
      </c>
      <c r="AV20">
        <v>1.2472E-3</v>
      </c>
      <c r="AW20">
        <v>1.15906E-3</v>
      </c>
      <c r="AX20">
        <v>0.189051</v>
      </c>
      <c r="AY20">
        <v>0.17607800000000001</v>
      </c>
      <c r="AZ20">
        <v>66</v>
      </c>
      <c r="BA20">
        <v>7200</v>
      </c>
      <c r="BB20">
        <v>21</v>
      </c>
      <c r="BC20" s="1">
        <v>9200550</v>
      </c>
      <c r="BD20" s="1">
        <v>2858710</v>
      </c>
      <c r="BE20">
        <v>787562</v>
      </c>
      <c r="BF20">
        <v>4018.17</v>
      </c>
      <c r="BG20">
        <v>3.92</v>
      </c>
      <c r="BH20">
        <v>0.67998700000000001</v>
      </c>
      <c r="BI20">
        <v>0.63688999999999996</v>
      </c>
      <c r="BJ20">
        <v>6829</v>
      </c>
      <c r="BK20">
        <v>19</v>
      </c>
      <c r="BL20">
        <v>2660</v>
      </c>
      <c r="BM20">
        <v>5598</v>
      </c>
      <c r="BN20">
        <v>1611125</v>
      </c>
      <c r="BO20">
        <v>379566</v>
      </c>
      <c r="BP20">
        <v>12.639900000000001</v>
      </c>
      <c r="BQ20">
        <v>12.639900000000001</v>
      </c>
      <c r="BR20">
        <v>-844.81600000000003</v>
      </c>
      <c r="BS20">
        <v>-12.639900000000001</v>
      </c>
      <c r="BT20">
        <v>0</v>
      </c>
      <c r="BU20">
        <v>0</v>
      </c>
      <c r="BV20">
        <v>978561</v>
      </c>
      <c r="BW20">
        <v>4992.66</v>
      </c>
      <c r="BX20">
        <v>0.14000000000000001</v>
      </c>
      <c r="BY20">
        <v>0.25</v>
      </c>
      <c r="BZ20">
        <v>6.9909600000000002E-2</v>
      </c>
      <c r="CA20">
        <v>6.6859799999999997E-2</v>
      </c>
      <c r="CB20" t="s">
        <v>157</v>
      </c>
    </row>
    <row r="21" spans="1:16384" x14ac:dyDescent="0.2">
      <c r="A21" t="s">
        <v>158</v>
      </c>
      <c r="B21" t="s">
        <v>209</v>
      </c>
      <c r="C21" t="s">
        <v>159</v>
      </c>
      <c r="D21">
        <v>2.4</v>
      </c>
      <c r="E21" t="s">
        <v>160</v>
      </c>
      <c r="F21">
        <v>0.18</v>
      </c>
      <c r="G21">
        <v>17304</v>
      </c>
      <c r="H21">
        <v>3</v>
      </c>
      <c r="I21">
        <v>0.04</v>
      </c>
      <c r="J21">
        <v>-1</v>
      </c>
      <c r="K21">
        <v>-1</v>
      </c>
      <c r="L21">
        <v>36620</v>
      </c>
      <c r="M21">
        <v>-1</v>
      </c>
      <c r="N21">
        <v>-1</v>
      </c>
      <c r="O21">
        <v>73</v>
      </c>
      <c r="P21">
        <v>99</v>
      </c>
      <c r="Q21">
        <v>1</v>
      </c>
      <c r="R21">
        <v>0</v>
      </c>
      <c r="S21" t="s">
        <v>161</v>
      </c>
      <c r="T21" t="s">
        <v>212</v>
      </c>
      <c r="U21" t="s">
        <v>213</v>
      </c>
      <c r="V21" t="s">
        <v>214</v>
      </c>
      <c r="W21" t="s">
        <v>215</v>
      </c>
      <c r="X21" t="s">
        <v>162</v>
      </c>
      <c r="Y21" t="s">
        <v>163</v>
      </c>
      <c r="Z21">
        <v>33796</v>
      </c>
      <c r="AA21">
        <v>99</v>
      </c>
      <c r="AB21">
        <v>130</v>
      </c>
      <c r="AC21">
        <v>347</v>
      </c>
      <c r="AD21">
        <v>477</v>
      </c>
      <c r="AE21">
        <v>1</v>
      </c>
      <c r="AF21">
        <v>226</v>
      </c>
      <c r="AG21">
        <v>303</v>
      </c>
      <c r="AH21">
        <v>13</v>
      </c>
      <c r="AI21">
        <v>13</v>
      </c>
      <c r="AJ21">
        <v>169</v>
      </c>
      <c r="AK21" t="s">
        <v>164</v>
      </c>
      <c r="AL21" t="s">
        <v>165</v>
      </c>
      <c r="AM21">
        <v>0.13</v>
      </c>
      <c r="AN21">
        <v>512</v>
      </c>
      <c r="AO21">
        <v>0.22</v>
      </c>
      <c r="AP21">
        <v>0</v>
      </c>
      <c r="AQ21">
        <v>1.6212599999999999</v>
      </c>
      <c r="AR21">
        <v>-105.625</v>
      </c>
      <c r="AS21">
        <v>-1.6212599999999999</v>
      </c>
      <c r="AT21">
        <v>1.6212599999999999</v>
      </c>
      <c r="AU21">
        <v>0.22</v>
      </c>
      <c r="AV21">
        <v>3.5909899999999999E-4</v>
      </c>
      <c r="AW21">
        <v>3.2533300000000002E-4</v>
      </c>
      <c r="AX21">
        <v>6.1841E-2</v>
      </c>
      <c r="AY21">
        <v>5.5851199999999997E-2</v>
      </c>
      <c r="AZ21">
        <v>40</v>
      </c>
      <c r="BA21">
        <v>1332</v>
      </c>
      <c r="BB21">
        <v>9</v>
      </c>
      <c r="BC21" s="1">
        <v>6630670</v>
      </c>
      <c r="BD21" s="1">
        <v>4482260</v>
      </c>
      <c r="BE21">
        <v>401688</v>
      </c>
      <c r="BF21">
        <v>2376.85</v>
      </c>
      <c r="BG21">
        <v>0.89</v>
      </c>
      <c r="BH21">
        <v>0.20175100000000001</v>
      </c>
      <c r="BI21">
        <v>0.18578700000000001</v>
      </c>
      <c r="BJ21">
        <v>1092</v>
      </c>
      <c r="BK21">
        <v>9</v>
      </c>
      <c r="BL21">
        <v>389</v>
      </c>
      <c r="BM21">
        <v>637</v>
      </c>
      <c r="BN21">
        <v>34086</v>
      </c>
      <c r="BO21">
        <v>11057</v>
      </c>
      <c r="BP21">
        <v>1.9827900000000001</v>
      </c>
      <c r="BQ21">
        <v>1.9827900000000001</v>
      </c>
      <c r="BR21">
        <v>-131.90600000000001</v>
      </c>
      <c r="BS21">
        <v>-1.9827900000000001</v>
      </c>
      <c r="BT21">
        <v>0</v>
      </c>
      <c r="BU21">
        <v>0</v>
      </c>
      <c r="BV21">
        <v>505045</v>
      </c>
      <c r="BW21">
        <v>2988.43</v>
      </c>
      <c r="BX21">
        <v>0.09</v>
      </c>
      <c r="BY21">
        <v>0.02</v>
      </c>
      <c r="BZ21">
        <v>1.3812700000000001E-2</v>
      </c>
      <c r="CA21">
        <v>1.3177899999999999E-2</v>
      </c>
      <c r="CB21" t="s">
        <v>157</v>
      </c>
    </row>
    <row r="22" spans="1:16384" x14ac:dyDescent="0.2">
      <c r="A22" t="s">
        <v>158</v>
      </c>
      <c r="B22" t="s">
        <v>210</v>
      </c>
      <c r="C22" t="s">
        <v>159</v>
      </c>
      <c r="D22">
        <v>1.63</v>
      </c>
      <c r="E22" t="s">
        <v>160</v>
      </c>
      <c r="F22">
        <v>0.34</v>
      </c>
      <c r="G22">
        <v>21796</v>
      </c>
      <c r="H22">
        <v>5</v>
      </c>
      <c r="I22">
        <v>0.09</v>
      </c>
      <c r="J22">
        <v>-1</v>
      </c>
      <c r="K22">
        <v>-1</v>
      </c>
      <c r="L22">
        <v>36260</v>
      </c>
      <c r="M22">
        <v>-1</v>
      </c>
      <c r="N22">
        <v>-1</v>
      </c>
      <c r="O22">
        <v>16</v>
      </c>
      <c r="P22">
        <v>11</v>
      </c>
      <c r="Q22">
        <v>0</v>
      </c>
      <c r="R22">
        <v>0</v>
      </c>
      <c r="S22" t="s">
        <v>161</v>
      </c>
      <c r="T22" t="s">
        <v>212</v>
      </c>
      <c r="U22" t="s">
        <v>213</v>
      </c>
      <c r="V22" t="s">
        <v>214</v>
      </c>
      <c r="W22" t="s">
        <v>215</v>
      </c>
      <c r="X22" t="s">
        <v>162</v>
      </c>
      <c r="Y22" t="s">
        <v>163</v>
      </c>
      <c r="Z22">
        <v>29284</v>
      </c>
      <c r="AA22">
        <v>11</v>
      </c>
      <c r="AB22">
        <v>3</v>
      </c>
      <c r="AC22">
        <v>350</v>
      </c>
      <c r="AD22">
        <v>331</v>
      </c>
      <c r="AE22">
        <v>2</v>
      </c>
      <c r="AF22">
        <v>115</v>
      </c>
      <c r="AG22">
        <v>30</v>
      </c>
      <c r="AH22">
        <v>7</v>
      </c>
      <c r="AI22">
        <v>7</v>
      </c>
      <c r="AJ22">
        <v>49</v>
      </c>
      <c r="AK22" t="s">
        <v>164</v>
      </c>
      <c r="AL22" t="s">
        <v>165</v>
      </c>
      <c r="AM22">
        <v>0.28000000000000003</v>
      </c>
      <c r="AN22">
        <v>429</v>
      </c>
      <c r="AO22">
        <v>0.06</v>
      </c>
      <c r="AP22">
        <v>0</v>
      </c>
      <c r="AQ22">
        <v>2.37066</v>
      </c>
      <c r="AR22">
        <v>-156.97399999999999</v>
      </c>
      <c r="AS22">
        <v>-2.37066</v>
      </c>
      <c r="AT22">
        <v>2.0870000000000002</v>
      </c>
      <c r="AU22">
        <v>0.04</v>
      </c>
      <c r="AV22">
        <v>2.9451800000000002E-4</v>
      </c>
      <c r="AW22">
        <v>2.5008099999999998E-4</v>
      </c>
      <c r="AX22">
        <v>3.9389100000000003E-2</v>
      </c>
      <c r="AY22">
        <v>3.3946700000000003E-2</v>
      </c>
      <c r="AZ22">
        <v>34</v>
      </c>
      <c r="BA22">
        <v>682</v>
      </c>
      <c r="BB22">
        <v>17</v>
      </c>
      <c r="BC22" s="1">
        <v>1077880</v>
      </c>
      <c r="BD22">
        <v>862304</v>
      </c>
      <c r="BE22">
        <v>84249.8</v>
      </c>
      <c r="BF22">
        <v>1719.38</v>
      </c>
      <c r="BG22">
        <v>0.26</v>
      </c>
      <c r="BH22">
        <v>0.12631899999999999</v>
      </c>
      <c r="BI22">
        <v>0.11128399999999999</v>
      </c>
      <c r="BJ22">
        <v>634</v>
      </c>
      <c r="BK22">
        <v>15</v>
      </c>
      <c r="BL22">
        <v>338</v>
      </c>
      <c r="BM22">
        <v>678</v>
      </c>
      <c r="BN22">
        <v>14104</v>
      </c>
      <c r="BO22">
        <v>4589</v>
      </c>
      <c r="BP22">
        <v>2.9201899999999998</v>
      </c>
      <c r="BQ22">
        <v>2.4891800000000002</v>
      </c>
      <c r="BR22">
        <v>-184.42699999999999</v>
      </c>
      <c r="BS22">
        <v>-2.9201899999999998</v>
      </c>
      <c r="BT22">
        <v>0</v>
      </c>
      <c r="BU22">
        <v>0</v>
      </c>
      <c r="BV22">
        <v>103542</v>
      </c>
      <c r="BW22">
        <v>2113.11</v>
      </c>
      <c r="BX22">
        <v>0.01</v>
      </c>
      <c r="BY22">
        <v>0.02</v>
      </c>
      <c r="BZ22">
        <v>1.99318E-2</v>
      </c>
      <c r="CA22">
        <v>1.8678899999999998E-2</v>
      </c>
      <c r="CB22" t="s">
        <v>157</v>
      </c>
    </row>
    <row r="24" spans="1:16384" s="2" customFormat="1" x14ac:dyDescent="0.2">
      <c r="B24" s="3" t="s">
        <v>168</v>
      </c>
      <c r="D24" s="2" cm="1">
        <f t="array" ref="D24">GEOMEAN(IF(D$2:D$21&gt;0,D$2:D$21))</f>
        <v>61.979991184423703</v>
      </c>
      <c r="F24" s="2" cm="1">
        <f t="array" ref="F24">GEOMEAN(IF(F$2:F$21&gt;0,F$2:F$21))</f>
        <v>4.9789663447858805</v>
      </c>
      <c r="H24" s="2" cm="1">
        <f t="array" ref="H24">GEOMEAN(IF(H$2:H$21&gt;0,H$2:H$21))</f>
        <v>7.8860457611919088</v>
      </c>
      <c r="I24" s="2" cm="1">
        <f t="array" ref="I24">GEOMEAN(IF(I$2:I$21&gt;0,I$2:I$21))</f>
        <v>3.1499393946517911</v>
      </c>
      <c r="O24" s="2" cm="1">
        <f t="array" ref="O24">GEOMEAN(IF(O$2:O$21&gt;0,O$2:O$21))</f>
        <v>323.95197490644534</v>
      </c>
      <c r="P24" s="2" cm="1">
        <f t="array" ref="P24">GEOMEAN(IF(P$2:P$21&gt;0,P$2:P$21))</f>
        <v>129.01430814875451</v>
      </c>
      <c r="Q24" s="2" cm="1">
        <f t="array" ref="Q24">GEOMEAN(IF(Q$2:Q$21&gt;0,Q$2:Q$21))</f>
        <v>9.1414582135720757</v>
      </c>
      <c r="R24" s="2" cm="1">
        <f t="array" ref="R24">GEOMEAN(IF(R$2:R$21&gt;0,R$2:R$21))</f>
        <v>12.167476909756957</v>
      </c>
      <c r="Z24" s="2" cm="1">
        <f t="array" ref="Z24">GEOMEAN(IF(Z$2:Z$21&gt;0,Z$2:Z$21))</f>
        <v>183701.9204701538</v>
      </c>
      <c r="AD24" s="2" cm="1">
        <f t="array" ref="AD24">GEOMEAN(IF(AD$2:AD$21&gt;0,AD$2:AD$21))</f>
        <v>6201.8031913147124</v>
      </c>
      <c r="AM24" s="2" cm="1">
        <f t="array" ref="AM24">GEOMEAN(IF(AM$2:AM$21&gt;0,AM$2:AM$21))</f>
        <v>4.5093732836136686</v>
      </c>
      <c r="AO24" s="2" cm="1">
        <f t="array" ref="AO24">GEOMEAN(IF(AO$2:AO$21&gt;0,AO$2:AO$21))</f>
        <v>4.2687503297968874</v>
      </c>
      <c r="AZ24" s="2" cm="1">
        <f t="array" ref="AZ24">GEOMEAN(IF(AZ$2:AZ$21&gt;0,AZ$2:AZ$21))</f>
        <v>67.422040895756766</v>
      </c>
      <c r="BA24" s="2" cm="1">
        <f t="array" ref="BA24">GEOMEAN(IF(BA$2:BA$21&gt;0,BA$2:BA$21))</f>
        <v>48827.176793805033</v>
      </c>
      <c r="BG24" s="2" cm="1">
        <f t="array" ref="BG24">GEOMEAN(IF(BG$2:BG$21&gt;0,BG$2:BG$21))</f>
        <v>25.844761100051947</v>
      </c>
      <c r="BP24" s="2" cm="1">
        <f t="array" ref="BP24">GEOMEAN(IF(BP$2:BP$22&gt;0,BP$2:BP$22))</f>
        <v>10.46034607620531</v>
      </c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4" customFormat="1" ht="68" x14ac:dyDescent="0.2">
      <c r="B25" s="5" t="s">
        <v>169</v>
      </c>
      <c r="D25" s="5" t="s">
        <v>170</v>
      </c>
      <c r="F25" s="5" t="s">
        <v>171</v>
      </c>
      <c r="H25" s="5" t="s">
        <v>172</v>
      </c>
      <c r="I25" s="5" t="s">
        <v>173</v>
      </c>
      <c r="O25" s="5" t="s">
        <v>174</v>
      </c>
      <c r="P25" s="5" t="s">
        <v>175</v>
      </c>
      <c r="Q25" s="5" t="s">
        <v>176</v>
      </c>
      <c r="R25" s="5" t="s">
        <v>177</v>
      </c>
      <c r="Z25" s="5" t="s">
        <v>178</v>
      </c>
      <c r="AD25" s="5" t="s">
        <v>179</v>
      </c>
      <c r="AE25" s="5" t="s">
        <v>180</v>
      </c>
      <c r="AM25" s="5" t="s">
        <v>181</v>
      </c>
      <c r="AO25" s="5" t="s">
        <v>182</v>
      </c>
      <c r="AZ25" s="5" t="s">
        <v>183</v>
      </c>
      <c r="BA25" s="5" t="s">
        <v>184</v>
      </c>
      <c r="BG25" s="5" t="s">
        <v>185</v>
      </c>
      <c r="BP25" s="5" t="s">
        <v>186</v>
      </c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x14ac:dyDescent="0.2">
      <c r="A26" s="6"/>
      <c r="B26" s="7" t="str">
        <f>B2</f>
        <v xml:space="preserve">  mcml</v>
      </c>
      <c r="C26" s="7" t="str">
        <f t="shared" ref="C26:BN27" si="0">C2</f>
        <v xml:space="preserve">  common</v>
      </c>
      <c r="D26" s="7">
        <f t="shared" si="0"/>
        <v>4531.6000000000004</v>
      </c>
      <c r="E26" s="7" t="str">
        <f t="shared" si="0"/>
        <v xml:space="preserve">  </v>
      </c>
      <c r="F26" s="7">
        <f t="shared" si="0"/>
        <v>211.32</v>
      </c>
      <c r="G26" s="7">
        <f t="shared" si="0"/>
        <v>4958256</v>
      </c>
      <c r="H26" s="7">
        <f t="shared" si="0"/>
        <v>25</v>
      </c>
      <c r="I26" s="7">
        <f t="shared" si="0"/>
        <v>2626.23</v>
      </c>
      <c r="J26" s="7">
        <f t="shared" si="0"/>
        <v>-1</v>
      </c>
      <c r="K26" s="7">
        <f t="shared" si="0"/>
        <v>-1</v>
      </c>
      <c r="L26" s="7">
        <f t="shared" si="0"/>
        <v>452132</v>
      </c>
      <c r="M26" s="7">
        <f t="shared" si="0"/>
        <v>-1</v>
      </c>
      <c r="N26" s="7">
        <f t="shared" si="0"/>
        <v>-1</v>
      </c>
      <c r="O26" s="7">
        <f t="shared" si="0"/>
        <v>6352</v>
      </c>
      <c r="P26" s="7">
        <f t="shared" si="0"/>
        <v>36</v>
      </c>
      <c r="Q26" s="7">
        <f t="shared" si="0"/>
        <v>97</v>
      </c>
      <c r="R26" s="7">
        <f t="shared" si="0"/>
        <v>26</v>
      </c>
      <c r="S26" s="7" t="str">
        <f t="shared" si="0"/>
        <v xml:space="preserve">  success</v>
      </c>
      <c r="T26" s="7" t="str">
        <f t="shared" si="0"/>
        <v xml:space="preserve">  v8.0.0-rc2-4609-g18c329690-dirty</v>
      </c>
      <c r="U26" s="7" t="str">
        <f t="shared" si="0"/>
        <v xml:space="preserve">  Release VTR_ASSERT_LEVEL=2</v>
      </c>
      <c r="V26" s="7" t="str">
        <f t="shared" si="0"/>
        <v xml:space="preserve">  GNU 9.3.0 on Linux-5.11.0-36-generic x86_64</v>
      </c>
      <c r="W26" s="7" t="str">
        <f t="shared" si="0"/>
        <v xml:space="preserve">  2021-09-28T14:39:25</v>
      </c>
      <c r="X26" s="7" t="str">
        <f t="shared" si="0"/>
        <v xml:space="preserve">  CASA44</v>
      </c>
      <c r="Y26" s="7" t="str">
        <f t="shared" si="0"/>
        <v xml:space="preserve">  /home/casauser/Desktop/Repos/sdamghan</v>
      </c>
      <c r="Z26" s="7">
        <f t="shared" si="0"/>
        <v>2282904</v>
      </c>
      <c r="AA26" s="7">
        <f t="shared" si="0"/>
        <v>36</v>
      </c>
      <c r="AB26" s="7">
        <f t="shared" si="0"/>
        <v>356</v>
      </c>
      <c r="AC26" s="7">
        <f t="shared" si="0"/>
        <v>184483</v>
      </c>
      <c r="AD26" s="7">
        <f t="shared" si="0"/>
        <v>159112</v>
      </c>
      <c r="AE26" s="7">
        <f t="shared" si="0"/>
        <v>1</v>
      </c>
      <c r="AF26" s="7">
        <f t="shared" si="0"/>
        <v>64074</v>
      </c>
      <c r="AG26" s="7">
        <f t="shared" si="0"/>
        <v>6867</v>
      </c>
      <c r="AH26" s="7">
        <f t="shared" si="0"/>
        <v>95</v>
      </c>
      <c r="AI26" s="7">
        <f t="shared" si="0"/>
        <v>95</v>
      </c>
      <c r="AJ26" s="7">
        <f t="shared" si="0"/>
        <v>9025</v>
      </c>
      <c r="AK26" s="7" t="str">
        <f t="shared" si="0"/>
        <v xml:space="preserve">  clb</v>
      </c>
      <c r="AL26" s="7" t="str">
        <f t="shared" si="0"/>
        <v xml:space="preserve">  auto</v>
      </c>
      <c r="AM26" s="7">
        <f t="shared" si="0"/>
        <v>125.05</v>
      </c>
      <c r="AN26" s="7">
        <f t="shared" si="0"/>
        <v>736588</v>
      </c>
      <c r="AO26" s="7">
        <f t="shared" si="0"/>
        <v>392.24</v>
      </c>
      <c r="AP26" s="7">
        <f t="shared" si="0"/>
        <v>2.2400000000000002</v>
      </c>
      <c r="AQ26" s="7">
        <f t="shared" si="0"/>
        <v>41.581899999999997</v>
      </c>
      <c r="AR26" s="7">
        <f t="shared" si="0"/>
        <v>-276603</v>
      </c>
      <c r="AS26" s="7">
        <f t="shared" si="0"/>
        <v>-41.581899999999997</v>
      </c>
      <c r="AT26" s="7">
        <f t="shared" si="0"/>
        <v>41.581899999999997</v>
      </c>
      <c r="AU26" s="7">
        <f t="shared" si="0"/>
        <v>58.05</v>
      </c>
      <c r="AV26" s="7">
        <f t="shared" si="0"/>
        <v>0.21804399999999999</v>
      </c>
      <c r="AW26" s="7">
        <f t="shared" si="0"/>
        <v>0.18762000000000001</v>
      </c>
      <c r="AX26" s="7">
        <f t="shared" si="0"/>
        <v>36.2134</v>
      </c>
      <c r="AY26" s="7">
        <f t="shared" si="0"/>
        <v>31.279499999999999</v>
      </c>
      <c r="AZ26" s="7">
        <f t="shared" si="0"/>
        <v>142</v>
      </c>
      <c r="BA26" s="7">
        <f t="shared" si="0"/>
        <v>954418</v>
      </c>
      <c r="BB26" s="7">
        <f t="shared" si="0"/>
        <v>24</v>
      </c>
      <c r="BC26" s="7">
        <f t="shared" si="0"/>
        <v>549650000</v>
      </c>
      <c r="BD26" s="7">
        <f t="shared" si="0"/>
        <v>405758000</v>
      </c>
      <c r="BE26" s="7">
        <f t="shared" si="0"/>
        <v>82499600</v>
      </c>
      <c r="BF26" s="7">
        <f t="shared" si="0"/>
        <v>9141.23</v>
      </c>
      <c r="BG26" s="7">
        <f t="shared" si="0"/>
        <v>958.87</v>
      </c>
      <c r="BH26" s="7">
        <f t="shared" si="0"/>
        <v>152.80199999999999</v>
      </c>
      <c r="BI26" s="7">
        <f t="shared" si="0"/>
        <v>132.613</v>
      </c>
      <c r="BJ26" s="7">
        <f t="shared" si="0"/>
        <v>921403</v>
      </c>
      <c r="BK26" s="7">
        <f t="shared" si="0"/>
        <v>22</v>
      </c>
      <c r="BL26" s="7">
        <f t="shared" si="0"/>
        <v>217865</v>
      </c>
      <c r="BM26" s="7">
        <f t="shared" si="0"/>
        <v>481818</v>
      </c>
      <c r="BN26" s="7">
        <f t="shared" si="0"/>
        <v>67131311</v>
      </c>
      <c r="BO26" s="7">
        <f t="shared" ref="BO26:CA29" si="1">BO2</f>
        <v>15184502</v>
      </c>
      <c r="BP26" s="7">
        <f t="shared" si="1"/>
        <v>45.284700000000001</v>
      </c>
      <c r="BQ26" s="7">
        <f t="shared" si="1"/>
        <v>45.284700000000001</v>
      </c>
      <c r="BR26" s="7">
        <f t="shared" si="1"/>
        <v>-346057</v>
      </c>
      <c r="BS26" s="7">
        <f t="shared" si="1"/>
        <v>-45.284700000000001</v>
      </c>
      <c r="BT26" s="7">
        <f t="shared" si="1"/>
        <v>0</v>
      </c>
      <c r="BU26" s="7">
        <f t="shared" si="1"/>
        <v>0</v>
      </c>
      <c r="BV26" s="7">
        <f t="shared" si="1"/>
        <v>104574000</v>
      </c>
      <c r="BW26" s="7">
        <f t="shared" si="1"/>
        <v>11587.1</v>
      </c>
      <c r="BX26" s="7">
        <f t="shared" si="1"/>
        <v>25.52</v>
      </c>
      <c r="BY26" s="7">
        <f t="shared" si="1"/>
        <v>25.31</v>
      </c>
      <c r="BZ26" s="7">
        <f t="shared" si="1"/>
        <v>14.0213</v>
      </c>
      <c r="CA26" s="7">
        <f t="shared" si="1"/>
        <v>12.736499999999999</v>
      </c>
    </row>
    <row r="27" spans="1:16384" x14ac:dyDescent="0.2">
      <c r="A27" s="8"/>
      <c r="B27" s="7" t="str">
        <f t="shared" ref="B27:Q29" si="2">B3</f>
        <v xml:space="preserve">  LU32PEEng</v>
      </c>
      <c r="C27" s="7" t="str">
        <f t="shared" si="2"/>
        <v xml:space="preserve">  common</v>
      </c>
      <c r="D27" s="7">
        <f t="shared" si="2"/>
        <v>2377.33</v>
      </c>
      <c r="E27" s="7" t="str">
        <f t="shared" si="2"/>
        <v xml:space="preserve">  </v>
      </c>
      <c r="F27" s="7">
        <f t="shared" si="2"/>
        <v>180.85</v>
      </c>
      <c r="G27" s="7">
        <f t="shared" si="2"/>
        <v>7834252</v>
      </c>
      <c r="H27" s="7">
        <f t="shared" si="2"/>
        <v>96</v>
      </c>
      <c r="I27" s="7">
        <f t="shared" si="2"/>
        <v>497.59</v>
      </c>
      <c r="J27" s="7">
        <f t="shared" si="2"/>
        <v>-1</v>
      </c>
      <c r="K27" s="7">
        <f t="shared" si="2"/>
        <v>-1</v>
      </c>
      <c r="L27" s="7">
        <f t="shared" si="2"/>
        <v>536460</v>
      </c>
      <c r="M27" s="7">
        <f t="shared" si="2"/>
        <v>-1</v>
      </c>
      <c r="N27" s="7">
        <f t="shared" si="2"/>
        <v>-1</v>
      </c>
      <c r="O27" s="7">
        <f t="shared" si="2"/>
        <v>7556</v>
      </c>
      <c r="P27" s="7">
        <f t="shared" si="2"/>
        <v>114</v>
      </c>
      <c r="Q27" s="7">
        <f t="shared" si="2"/>
        <v>168</v>
      </c>
      <c r="R27" s="7">
        <f t="shared" si="0"/>
        <v>32</v>
      </c>
      <c r="S27" s="7" t="str">
        <f t="shared" si="0"/>
        <v xml:space="preserve">  success</v>
      </c>
      <c r="T27" s="7" t="str">
        <f t="shared" si="0"/>
        <v xml:space="preserve">  v8.0.0-rc2-4609-g18c329690-dirty</v>
      </c>
      <c r="U27" s="7" t="str">
        <f t="shared" si="0"/>
        <v xml:space="preserve">  Release VTR_ASSERT_LEVEL=2</v>
      </c>
      <c r="V27" s="7" t="str">
        <f t="shared" si="0"/>
        <v xml:space="preserve">  GNU 9.3.0 on Linux-5.11.0-36-generic x86_64</v>
      </c>
      <c r="W27" s="7" t="str">
        <f t="shared" si="0"/>
        <v xml:space="preserve">  2021-09-28T14:39:25</v>
      </c>
      <c r="X27" s="7" t="str">
        <f t="shared" si="0"/>
        <v xml:space="preserve">  CASA44</v>
      </c>
      <c r="Y27" s="7" t="str">
        <f t="shared" si="0"/>
        <v xml:space="preserve">  /home/casauser/Desktop/Repos/sdamghan</v>
      </c>
      <c r="Z27" s="7">
        <f t="shared" si="0"/>
        <v>2341300</v>
      </c>
      <c r="AA27" s="7">
        <f t="shared" si="0"/>
        <v>114</v>
      </c>
      <c r="AB27" s="7">
        <f t="shared" si="0"/>
        <v>102</v>
      </c>
      <c r="AC27" s="7">
        <f t="shared" si="0"/>
        <v>122282</v>
      </c>
      <c r="AD27" s="7">
        <f t="shared" si="0"/>
        <v>109836</v>
      </c>
      <c r="AE27" s="7">
        <f t="shared" si="0"/>
        <v>1</v>
      </c>
      <c r="AF27" s="7">
        <f t="shared" si="0"/>
        <v>58346</v>
      </c>
      <c r="AG27" s="7">
        <f t="shared" si="0"/>
        <v>7972</v>
      </c>
      <c r="AH27" s="7">
        <f t="shared" si="0"/>
        <v>103</v>
      </c>
      <c r="AI27" s="7">
        <f t="shared" si="0"/>
        <v>103</v>
      </c>
      <c r="AJ27" s="7">
        <f t="shared" si="0"/>
        <v>10609</v>
      </c>
      <c r="AK27" s="7" t="str">
        <f t="shared" si="0"/>
        <v xml:space="preserve">  clb</v>
      </c>
      <c r="AL27" s="7" t="str">
        <f t="shared" si="0"/>
        <v xml:space="preserve">  auto</v>
      </c>
      <c r="AM27" s="7">
        <f t="shared" si="0"/>
        <v>195.62</v>
      </c>
      <c r="AN27" s="7">
        <f t="shared" si="0"/>
        <v>1072117</v>
      </c>
      <c r="AO27" s="7">
        <f t="shared" si="0"/>
        <v>273.5</v>
      </c>
      <c r="AP27" s="7">
        <f t="shared" si="0"/>
        <v>1.81</v>
      </c>
      <c r="AQ27" s="7">
        <f t="shared" si="0"/>
        <v>65.474400000000003</v>
      </c>
      <c r="AR27" s="7">
        <f t="shared" si="0"/>
        <v>-321729</v>
      </c>
      <c r="AS27" s="7">
        <f t="shared" si="0"/>
        <v>-65.474400000000003</v>
      </c>
      <c r="AT27" s="7">
        <f t="shared" si="0"/>
        <v>65.474400000000003</v>
      </c>
      <c r="AU27" s="7">
        <f t="shared" si="0"/>
        <v>72.64</v>
      </c>
      <c r="AV27" s="7">
        <f t="shared" si="0"/>
        <v>0.21179400000000001</v>
      </c>
      <c r="AW27" s="7">
        <f t="shared" si="0"/>
        <v>0.18828400000000001</v>
      </c>
      <c r="AX27" s="7">
        <f t="shared" si="0"/>
        <v>30.268999999999998</v>
      </c>
      <c r="AY27" s="7">
        <f t="shared" si="0"/>
        <v>26.400099999999998</v>
      </c>
      <c r="AZ27" s="7">
        <f t="shared" si="0"/>
        <v>146</v>
      </c>
      <c r="BA27" s="7">
        <f t="shared" si="0"/>
        <v>1379641</v>
      </c>
      <c r="BB27" s="7">
        <f t="shared" si="0"/>
        <v>21</v>
      </c>
      <c r="BC27" s="7">
        <f t="shared" si="0"/>
        <v>646441000</v>
      </c>
      <c r="BD27" s="7">
        <f t="shared" si="0"/>
        <v>511919000</v>
      </c>
      <c r="BE27" s="7">
        <f t="shared" si="0"/>
        <v>99782300</v>
      </c>
      <c r="BF27" s="7">
        <f t="shared" si="0"/>
        <v>9405.44</v>
      </c>
      <c r="BG27" s="7">
        <f t="shared" si="0"/>
        <v>951.01</v>
      </c>
      <c r="BH27" s="7">
        <f t="shared" si="0"/>
        <v>136.08099999999999</v>
      </c>
      <c r="BI27" s="7">
        <f t="shared" si="0"/>
        <v>119.249</v>
      </c>
      <c r="BJ27" s="7">
        <f t="shared" si="0"/>
        <v>1342041</v>
      </c>
      <c r="BK27" s="7">
        <f t="shared" si="0"/>
        <v>21</v>
      </c>
      <c r="BL27" s="7">
        <f t="shared" si="0"/>
        <v>204638</v>
      </c>
      <c r="BM27" s="7">
        <f t="shared" si="0"/>
        <v>885119</v>
      </c>
      <c r="BN27" s="7">
        <f t="shared" si="0"/>
        <v>226525707</v>
      </c>
      <c r="BO27" s="7">
        <f t="shared" si="1"/>
        <v>55032096</v>
      </c>
      <c r="BP27" s="7">
        <f t="shared" si="1"/>
        <v>74.874499999999998</v>
      </c>
      <c r="BQ27" s="7">
        <f t="shared" si="1"/>
        <v>74.874499999999998</v>
      </c>
      <c r="BR27" s="7">
        <f t="shared" si="1"/>
        <v>-445233</v>
      </c>
      <c r="BS27" s="7">
        <f t="shared" si="1"/>
        <v>-74.874499999999998</v>
      </c>
      <c r="BT27" s="7">
        <f t="shared" si="1"/>
        <v>0</v>
      </c>
      <c r="BU27" s="7">
        <f t="shared" si="1"/>
        <v>0</v>
      </c>
      <c r="BV27" s="7">
        <f t="shared" si="1"/>
        <v>126370000</v>
      </c>
      <c r="BW27" s="7">
        <f t="shared" si="1"/>
        <v>11911.6</v>
      </c>
      <c r="BX27" s="7">
        <f t="shared" si="1"/>
        <v>26.39</v>
      </c>
      <c r="BY27" s="7">
        <f t="shared" si="1"/>
        <v>57.6</v>
      </c>
      <c r="BZ27" s="7">
        <f t="shared" si="1"/>
        <v>14.247299999999999</v>
      </c>
      <c r="CA27" s="7">
        <f t="shared" si="1"/>
        <v>12.9841</v>
      </c>
    </row>
    <row r="28" spans="1:16384" x14ac:dyDescent="0.2">
      <c r="A28" s="6"/>
      <c r="B28" s="7" t="str">
        <f t="shared" si="2"/>
        <v xml:space="preserve">  stereovision2</v>
      </c>
      <c r="C28" s="7" t="str">
        <f t="shared" ref="C28:BN29" si="3">C4</f>
        <v xml:space="preserve">  common</v>
      </c>
      <c r="D28" s="7">
        <f t="shared" si="3"/>
        <v>628.51</v>
      </c>
      <c r="E28" s="7" t="str">
        <f t="shared" si="3"/>
        <v xml:space="preserve">  </v>
      </c>
      <c r="F28" s="7">
        <f t="shared" si="3"/>
        <v>8.17</v>
      </c>
      <c r="G28" s="7">
        <f t="shared" si="3"/>
        <v>256680</v>
      </c>
      <c r="H28" s="7">
        <f t="shared" si="3"/>
        <v>5</v>
      </c>
      <c r="I28" s="7">
        <f t="shared" si="3"/>
        <v>4.87</v>
      </c>
      <c r="J28" s="7">
        <f t="shared" si="3"/>
        <v>-1</v>
      </c>
      <c r="K28" s="7">
        <f t="shared" si="3"/>
        <v>-1</v>
      </c>
      <c r="L28" s="7">
        <f t="shared" si="3"/>
        <v>185772</v>
      </c>
      <c r="M28" s="7">
        <f t="shared" si="3"/>
        <v>-1</v>
      </c>
      <c r="N28" s="7">
        <f t="shared" si="3"/>
        <v>-1</v>
      </c>
      <c r="O28" s="7">
        <f t="shared" si="3"/>
        <v>1630</v>
      </c>
      <c r="P28" s="7">
        <f t="shared" si="3"/>
        <v>149</v>
      </c>
      <c r="Q28" s="7">
        <f t="shared" si="3"/>
        <v>0</v>
      </c>
      <c r="R28" s="7">
        <f t="shared" si="3"/>
        <v>480</v>
      </c>
      <c r="S28" s="7" t="str">
        <f t="shared" si="3"/>
        <v xml:space="preserve">  success</v>
      </c>
      <c r="T28" s="7" t="str">
        <f t="shared" si="3"/>
        <v xml:space="preserve">  v8.0.0-rc2-4609-g18c329690-dirty</v>
      </c>
      <c r="U28" s="7" t="str">
        <f t="shared" si="3"/>
        <v xml:space="preserve">  Release VTR_ASSERT_LEVEL=2</v>
      </c>
      <c r="V28" s="7" t="str">
        <f t="shared" si="3"/>
        <v xml:space="preserve">  GNU 9.3.0 on Linux-5.11.0-36-generic x86_64</v>
      </c>
      <c r="W28" s="7" t="str">
        <f t="shared" si="3"/>
        <v xml:space="preserve">  2021-09-28T14:39:25</v>
      </c>
      <c r="X28" s="7" t="str">
        <f t="shared" si="3"/>
        <v xml:space="preserve">  CASA44</v>
      </c>
      <c r="Y28" s="7" t="str">
        <f t="shared" si="3"/>
        <v xml:space="preserve">  /home/casauser/Desktop/Repos/sdamghan</v>
      </c>
      <c r="Z28" s="7">
        <f t="shared" si="3"/>
        <v>2079908</v>
      </c>
      <c r="AA28" s="7">
        <f t="shared" si="3"/>
        <v>149</v>
      </c>
      <c r="AB28" s="7">
        <f t="shared" si="3"/>
        <v>182</v>
      </c>
      <c r="AC28" s="7">
        <f t="shared" si="3"/>
        <v>58507</v>
      </c>
      <c r="AD28" s="7">
        <f t="shared" si="3"/>
        <v>39500</v>
      </c>
      <c r="AE28" s="7">
        <f t="shared" si="3"/>
        <v>1</v>
      </c>
      <c r="AF28" s="7">
        <f t="shared" si="3"/>
        <v>30536</v>
      </c>
      <c r="AG28" s="7">
        <f t="shared" si="3"/>
        <v>2441</v>
      </c>
      <c r="AH28" s="7">
        <f t="shared" si="3"/>
        <v>128</v>
      </c>
      <c r="AI28" s="7">
        <f t="shared" si="3"/>
        <v>128</v>
      </c>
      <c r="AJ28" s="7">
        <f t="shared" si="3"/>
        <v>16384</v>
      </c>
      <c r="AK28" s="7" t="str">
        <f t="shared" si="3"/>
        <v xml:space="preserve">  mult_36</v>
      </c>
      <c r="AL28" s="7" t="str">
        <f t="shared" si="3"/>
        <v xml:space="preserve">  auto</v>
      </c>
      <c r="AM28" s="7">
        <f t="shared" si="3"/>
        <v>15.38</v>
      </c>
      <c r="AN28" s="7">
        <f t="shared" si="3"/>
        <v>291985</v>
      </c>
      <c r="AO28" s="7">
        <f t="shared" si="3"/>
        <v>36.39</v>
      </c>
      <c r="AP28" s="7">
        <f t="shared" si="3"/>
        <v>0.25</v>
      </c>
      <c r="AQ28" s="7">
        <f t="shared" si="3"/>
        <v>13.348800000000001</v>
      </c>
      <c r="AR28" s="7">
        <f t="shared" si="3"/>
        <v>-59254.2</v>
      </c>
      <c r="AS28" s="7">
        <f t="shared" si="3"/>
        <v>-13.348800000000001</v>
      </c>
      <c r="AT28" s="7">
        <f t="shared" si="3"/>
        <v>13.348800000000001</v>
      </c>
      <c r="AU28" s="7">
        <f t="shared" si="3"/>
        <v>112.78</v>
      </c>
      <c r="AV28" s="7">
        <f t="shared" si="3"/>
        <v>9.3060100000000007E-2</v>
      </c>
      <c r="AW28" s="7">
        <f t="shared" si="3"/>
        <v>8.5234799999999999E-2</v>
      </c>
      <c r="AX28" s="7">
        <f t="shared" si="3"/>
        <v>14.613799999999999</v>
      </c>
      <c r="AY28" s="7">
        <f t="shared" si="3"/>
        <v>13.4839</v>
      </c>
      <c r="AZ28" s="7">
        <f t="shared" si="3"/>
        <v>98</v>
      </c>
      <c r="BA28" s="7">
        <f t="shared" si="3"/>
        <v>389683</v>
      </c>
      <c r="BB28" s="7">
        <f t="shared" si="3"/>
        <v>23</v>
      </c>
      <c r="BC28" s="7">
        <f t="shared" si="3"/>
        <v>1018810000</v>
      </c>
      <c r="BD28" s="7">
        <f t="shared" si="3"/>
        <v>277920000</v>
      </c>
      <c r="BE28" s="7">
        <f t="shared" si="3"/>
        <v>108455000</v>
      </c>
      <c r="BF28" s="7">
        <f t="shared" si="3"/>
        <v>6619.54</v>
      </c>
      <c r="BG28" s="7">
        <f t="shared" si="3"/>
        <v>342.05</v>
      </c>
      <c r="BH28" s="7">
        <f t="shared" si="3"/>
        <v>55.814900000000002</v>
      </c>
      <c r="BI28" s="7">
        <f t="shared" si="3"/>
        <v>51.915300000000002</v>
      </c>
      <c r="BJ28" s="7">
        <f t="shared" si="3"/>
        <v>376318</v>
      </c>
      <c r="BK28" s="7">
        <f t="shared" si="3"/>
        <v>22</v>
      </c>
      <c r="BL28" s="7">
        <f t="shared" si="3"/>
        <v>94455</v>
      </c>
      <c r="BM28" s="7">
        <f t="shared" si="3"/>
        <v>109071</v>
      </c>
      <c r="BN28" s="7">
        <f t="shared" si="3"/>
        <v>29217720</v>
      </c>
      <c r="BO28" s="7">
        <f t="shared" si="1"/>
        <v>5934923</v>
      </c>
      <c r="BP28" s="7">
        <f t="shared" si="1"/>
        <v>14.655900000000001</v>
      </c>
      <c r="BQ28" s="7">
        <f t="shared" si="1"/>
        <v>14.655900000000001</v>
      </c>
      <c r="BR28" s="7">
        <f t="shared" si="1"/>
        <v>-67122.7</v>
      </c>
      <c r="BS28" s="7">
        <f t="shared" si="1"/>
        <v>-14.655900000000001</v>
      </c>
      <c r="BT28" s="7">
        <f t="shared" si="1"/>
        <v>0</v>
      </c>
      <c r="BU28" s="7">
        <f t="shared" si="1"/>
        <v>0</v>
      </c>
      <c r="BV28" s="7">
        <f t="shared" si="1"/>
        <v>137504000</v>
      </c>
      <c r="BW28" s="7">
        <f t="shared" si="1"/>
        <v>8392.5499999999993</v>
      </c>
      <c r="BX28" s="7">
        <f t="shared" si="1"/>
        <v>29.97</v>
      </c>
      <c r="BY28" s="7">
        <f t="shared" si="1"/>
        <v>9.17</v>
      </c>
      <c r="BZ28" s="7">
        <f t="shared" si="1"/>
        <v>5.5632200000000003</v>
      </c>
      <c r="CA28" s="7">
        <f t="shared" si="1"/>
        <v>5.2606000000000002</v>
      </c>
    </row>
    <row r="29" spans="1:16384" x14ac:dyDescent="0.2">
      <c r="A29" s="8"/>
      <c r="B29" s="7" t="str">
        <f t="shared" si="2"/>
        <v xml:space="preserve">  bgm</v>
      </c>
      <c r="C29" s="7" t="str">
        <f t="shared" si="3"/>
        <v xml:space="preserve">  common</v>
      </c>
      <c r="D29" s="7">
        <f t="shared" si="3"/>
        <v>413.89</v>
      </c>
      <c r="E29" s="7" t="str">
        <f t="shared" si="3"/>
        <v xml:space="preserve">  </v>
      </c>
      <c r="F29" s="7">
        <f t="shared" si="3"/>
        <v>40.46</v>
      </c>
      <c r="G29" s="7">
        <f t="shared" si="3"/>
        <v>1376852</v>
      </c>
      <c r="H29" s="7">
        <f t="shared" si="3"/>
        <v>14</v>
      </c>
      <c r="I29" s="7">
        <f t="shared" si="3"/>
        <v>47.17</v>
      </c>
      <c r="J29" s="7">
        <f t="shared" si="3"/>
        <v>-1</v>
      </c>
      <c r="K29" s="7">
        <f t="shared" si="3"/>
        <v>-1</v>
      </c>
      <c r="L29" s="7">
        <f t="shared" si="3"/>
        <v>154036</v>
      </c>
      <c r="M29" s="7">
        <f t="shared" si="3"/>
        <v>-1</v>
      </c>
      <c r="N29" s="7">
        <f t="shared" si="3"/>
        <v>-1</v>
      </c>
      <c r="O29" s="7">
        <f t="shared" si="3"/>
        <v>2679</v>
      </c>
      <c r="P29" s="7">
        <f t="shared" si="3"/>
        <v>257</v>
      </c>
      <c r="Q29" s="7">
        <f t="shared" si="3"/>
        <v>0</v>
      </c>
      <c r="R29" s="7">
        <f t="shared" si="3"/>
        <v>11</v>
      </c>
      <c r="S29" s="7" t="str">
        <f t="shared" si="3"/>
        <v xml:space="preserve">  success</v>
      </c>
      <c r="T29" s="7" t="str">
        <f t="shared" si="3"/>
        <v xml:space="preserve">  v8.0.0-rc2-4609-g18c329690-dirty</v>
      </c>
      <c r="U29" s="7" t="str">
        <f t="shared" si="3"/>
        <v xml:space="preserve">  Release VTR_ASSERT_LEVEL=2</v>
      </c>
      <c r="V29" s="7" t="str">
        <f t="shared" si="3"/>
        <v xml:space="preserve">  GNU 9.3.0 on Linux-5.11.0-36-generic x86_64</v>
      </c>
      <c r="W29" s="7" t="str">
        <f t="shared" si="3"/>
        <v xml:space="preserve">  2021-09-28T14:39:25</v>
      </c>
      <c r="X29" s="7" t="str">
        <f t="shared" si="3"/>
        <v xml:space="preserve">  CASA44</v>
      </c>
      <c r="Y29" s="7" t="str">
        <f t="shared" si="3"/>
        <v xml:space="preserve">  /home/casauser/Desktop/Repos/sdamghan</v>
      </c>
      <c r="Z29" s="7">
        <f t="shared" si="3"/>
        <v>653088</v>
      </c>
      <c r="AA29" s="7">
        <f t="shared" si="3"/>
        <v>257</v>
      </c>
      <c r="AB29" s="7">
        <f t="shared" si="3"/>
        <v>32</v>
      </c>
      <c r="AC29" s="7">
        <f t="shared" si="3"/>
        <v>35826</v>
      </c>
      <c r="AD29" s="7">
        <f t="shared" si="3"/>
        <v>33457</v>
      </c>
      <c r="AE29" s="7">
        <f t="shared" si="3"/>
        <v>1</v>
      </c>
      <c r="AF29" s="7">
        <f t="shared" si="3"/>
        <v>19699</v>
      </c>
      <c r="AG29" s="7">
        <f t="shared" si="3"/>
        <v>2979</v>
      </c>
      <c r="AH29" s="7">
        <f t="shared" si="3"/>
        <v>62</v>
      </c>
      <c r="AI29" s="7">
        <f t="shared" si="3"/>
        <v>62</v>
      </c>
      <c r="AJ29" s="7">
        <f t="shared" si="3"/>
        <v>3844</v>
      </c>
      <c r="AK29" s="7" t="str">
        <f t="shared" si="3"/>
        <v xml:space="preserve">  clb</v>
      </c>
      <c r="AL29" s="7" t="str">
        <f t="shared" si="3"/>
        <v xml:space="preserve">  auto</v>
      </c>
      <c r="AM29" s="7">
        <f t="shared" si="3"/>
        <v>56.37</v>
      </c>
      <c r="AN29" s="7">
        <f t="shared" si="3"/>
        <v>253633</v>
      </c>
      <c r="AO29" s="7">
        <f t="shared" si="3"/>
        <v>42.85</v>
      </c>
      <c r="AP29" s="7">
        <f t="shared" si="3"/>
        <v>0.3</v>
      </c>
      <c r="AQ29" s="7">
        <f t="shared" si="3"/>
        <v>18.4299</v>
      </c>
      <c r="AR29" s="7">
        <f t="shared" si="3"/>
        <v>-24150.1</v>
      </c>
      <c r="AS29" s="7">
        <f t="shared" si="3"/>
        <v>-18.4299</v>
      </c>
      <c r="AT29" s="7">
        <f t="shared" si="3"/>
        <v>18.4299</v>
      </c>
      <c r="AU29" s="7">
        <f t="shared" si="3"/>
        <v>22.6</v>
      </c>
      <c r="AV29" s="7">
        <f t="shared" si="3"/>
        <v>5.7267400000000003E-2</v>
      </c>
      <c r="AW29" s="7">
        <f t="shared" si="3"/>
        <v>5.1714499999999997E-2</v>
      </c>
      <c r="AX29" s="7">
        <f t="shared" si="3"/>
        <v>7.2540800000000001</v>
      </c>
      <c r="AY29" s="7">
        <f t="shared" si="3"/>
        <v>6.3644800000000004</v>
      </c>
      <c r="AZ29" s="7">
        <f t="shared" si="3"/>
        <v>76</v>
      </c>
      <c r="BA29" s="7">
        <f t="shared" si="3"/>
        <v>397723</v>
      </c>
      <c r="BB29" s="7">
        <f t="shared" si="3"/>
        <v>43</v>
      </c>
      <c r="BC29" s="7">
        <f t="shared" si="3"/>
        <v>230929000</v>
      </c>
      <c r="BD29" s="7">
        <f t="shared" si="3"/>
        <v>148740000</v>
      </c>
      <c r="BE29" s="7">
        <f t="shared" si="3"/>
        <v>19938000</v>
      </c>
      <c r="BF29" s="7">
        <f t="shared" si="3"/>
        <v>5186.8</v>
      </c>
      <c r="BG29" s="7">
        <f t="shared" si="3"/>
        <v>157.75</v>
      </c>
      <c r="BH29" s="7">
        <f t="shared" si="3"/>
        <v>33.074100000000001</v>
      </c>
      <c r="BI29" s="7">
        <f t="shared" si="3"/>
        <v>29.0701</v>
      </c>
      <c r="BJ29" s="7">
        <f t="shared" si="3"/>
        <v>375805</v>
      </c>
      <c r="BK29" s="7">
        <f t="shared" si="3"/>
        <v>20</v>
      </c>
      <c r="BL29" s="7">
        <f t="shared" si="3"/>
        <v>94355</v>
      </c>
      <c r="BM29" s="7">
        <f t="shared" si="3"/>
        <v>420818</v>
      </c>
      <c r="BN29" s="7">
        <f t="shared" si="3"/>
        <v>25154585</v>
      </c>
      <c r="BO29" s="7">
        <f t="shared" si="1"/>
        <v>4015750</v>
      </c>
      <c r="BP29" s="7">
        <f t="shared" si="1"/>
        <v>20.517399999999999</v>
      </c>
      <c r="BQ29" s="7">
        <f t="shared" si="1"/>
        <v>20.517399999999999</v>
      </c>
      <c r="BR29" s="7">
        <f t="shared" si="1"/>
        <v>-27163.599999999999</v>
      </c>
      <c r="BS29" s="7">
        <f t="shared" si="1"/>
        <v>-20.517399999999999</v>
      </c>
      <c r="BT29" s="7">
        <f t="shared" si="1"/>
        <v>0</v>
      </c>
      <c r="BU29" s="7">
        <f t="shared" si="1"/>
        <v>0</v>
      </c>
      <c r="BV29" s="7">
        <f t="shared" si="1"/>
        <v>24929200</v>
      </c>
      <c r="BW29" s="7">
        <f t="shared" si="1"/>
        <v>6485.22</v>
      </c>
      <c r="BX29" s="7">
        <f t="shared" si="1"/>
        <v>4.9800000000000004</v>
      </c>
      <c r="BY29" s="7">
        <f t="shared" si="1"/>
        <v>8.3000000000000007</v>
      </c>
      <c r="BZ29" s="7">
        <f t="shared" si="1"/>
        <v>4.2639500000000004</v>
      </c>
      <c r="CA29" s="7">
        <f t="shared" si="1"/>
        <v>3.8900600000000001</v>
      </c>
    </row>
    <row r="30" spans="1:16384" x14ac:dyDescent="0.2">
      <c r="A30" s="8"/>
      <c r="B30" s="7" t="str">
        <f t="shared" ref="B30:BM30" si="4">B6</f>
        <v xml:space="preserve">  LU8PEEng</v>
      </c>
      <c r="C30" s="7" t="str">
        <f t="shared" si="4"/>
        <v xml:space="preserve">  common</v>
      </c>
      <c r="D30" s="7">
        <f t="shared" si="4"/>
        <v>465.02</v>
      </c>
      <c r="E30" s="7" t="str">
        <f t="shared" si="4"/>
        <v xml:space="preserve">  </v>
      </c>
      <c r="F30" s="7">
        <f t="shared" si="4"/>
        <v>51.01</v>
      </c>
      <c r="G30" s="7">
        <f t="shared" si="4"/>
        <v>2087660</v>
      </c>
      <c r="H30" s="7">
        <f t="shared" si="4"/>
        <v>92</v>
      </c>
      <c r="I30" s="7">
        <f t="shared" si="4"/>
        <v>49.19</v>
      </c>
      <c r="J30" s="7">
        <f t="shared" si="4"/>
        <v>-1</v>
      </c>
      <c r="K30" s="7">
        <f t="shared" si="4"/>
        <v>-1</v>
      </c>
      <c r="L30" s="7">
        <f t="shared" si="4"/>
        <v>154584</v>
      </c>
      <c r="M30" s="7">
        <f t="shared" si="4"/>
        <v>-1</v>
      </c>
      <c r="N30" s="7">
        <f t="shared" si="4"/>
        <v>-1</v>
      </c>
      <c r="O30" s="7">
        <f t="shared" si="4"/>
        <v>2173</v>
      </c>
      <c r="P30" s="7">
        <f t="shared" si="4"/>
        <v>114</v>
      </c>
      <c r="Q30" s="7">
        <f t="shared" si="4"/>
        <v>45</v>
      </c>
      <c r="R30" s="7">
        <f t="shared" si="4"/>
        <v>8</v>
      </c>
      <c r="S30" s="7" t="str">
        <f t="shared" si="4"/>
        <v xml:space="preserve">  success</v>
      </c>
      <c r="T30" s="7" t="str">
        <f t="shared" si="4"/>
        <v xml:space="preserve">  v8.0.0-rc2-4609-g18c329690-dirty</v>
      </c>
      <c r="U30" s="7" t="str">
        <f t="shared" si="4"/>
        <v xml:space="preserve">  Release VTR_ASSERT_LEVEL=2</v>
      </c>
      <c r="V30" s="7" t="str">
        <f t="shared" si="4"/>
        <v xml:space="preserve">  GNU 9.3.0 on Linux-5.11.0-36-generic x86_64</v>
      </c>
      <c r="W30" s="7" t="str">
        <f t="shared" si="4"/>
        <v xml:space="preserve">  2021-09-28T14:39:25</v>
      </c>
      <c r="X30" s="7" t="str">
        <f t="shared" si="4"/>
        <v xml:space="preserve">  CASA44</v>
      </c>
      <c r="Y30" s="7" t="str">
        <f t="shared" si="4"/>
        <v xml:space="preserve">  /home/casauser/Desktop/Repos/sdamghan</v>
      </c>
      <c r="Z30" s="7">
        <f t="shared" si="4"/>
        <v>592768</v>
      </c>
      <c r="AA30" s="7">
        <f t="shared" si="4"/>
        <v>114</v>
      </c>
      <c r="AB30" s="7">
        <f t="shared" si="4"/>
        <v>102</v>
      </c>
      <c r="AC30" s="7">
        <f t="shared" si="4"/>
        <v>36345</v>
      </c>
      <c r="AD30" s="7">
        <f t="shared" si="4"/>
        <v>32373</v>
      </c>
      <c r="AE30" s="7">
        <f t="shared" si="4"/>
        <v>1</v>
      </c>
      <c r="AF30" s="7">
        <f t="shared" si="4"/>
        <v>17170</v>
      </c>
      <c r="AG30" s="7">
        <f t="shared" si="4"/>
        <v>2442</v>
      </c>
      <c r="AH30" s="7">
        <f t="shared" si="4"/>
        <v>57</v>
      </c>
      <c r="AI30" s="7">
        <f t="shared" si="4"/>
        <v>57</v>
      </c>
      <c r="AJ30" s="7">
        <f t="shared" si="4"/>
        <v>3249</v>
      </c>
      <c r="AK30" s="7" t="str">
        <f t="shared" si="4"/>
        <v xml:space="preserve">  clb</v>
      </c>
      <c r="AL30" s="7" t="str">
        <f t="shared" si="4"/>
        <v xml:space="preserve">  auto</v>
      </c>
      <c r="AM30" s="7">
        <f t="shared" si="4"/>
        <v>53.91</v>
      </c>
      <c r="AN30" s="7">
        <f t="shared" si="4"/>
        <v>233241</v>
      </c>
      <c r="AO30" s="7">
        <f t="shared" si="4"/>
        <v>34.630000000000003</v>
      </c>
      <c r="AP30" s="7">
        <f t="shared" si="4"/>
        <v>0.25</v>
      </c>
      <c r="AQ30" s="7">
        <f t="shared" si="4"/>
        <v>62.744100000000003</v>
      </c>
      <c r="AR30" s="7">
        <f t="shared" si="4"/>
        <v>-52203.7</v>
      </c>
      <c r="AS30" s="7">
        <f t="shared" si="4"/>
        <v>-62.744100000000003</v>
      </c>
      <c r="AT30" s="7">
        <f t="shared" si="4"/>
        <v>62.744100000000003</v>
      </c>
      <c r="AU30" s="7">
        <f t="shared" si="4"/>
        <v>18.16</v>
      </c>
      <c r="AV30" s="7">
        <f t="shared" si="4"/>
        <v>5.1366000000000002E-2</v>
      </c>
      <c r="AW30" s="7">
        <f t="shared" si="4"/>
        <v>4.5685099999999999E-2</v>
      </c>
      <c r="AX30" s="7">
        <f t="shared" si="4"/>
        <v>7.5293000000000001</v>
      </c>
      <c r="AY30" s="7">
        <f t="shared" si="4"/>
        <v>6.4844900000000001</v>
      </c>
      <c r="AZ30" s="7">
        <f t="shared" si="4"/>
        <v>100</v>
      </c>
      <c r="BA30" s="7">
        <f t="shared" si="4"/>
        <v>332805</v>
      </c>
      <c r="BB30" s="7">
        <f t="shared" si="4"/>
        <v>38</v>
      </c>
      <c r="BC30" s="7">
        <f t="shared" si="4"/>
        <v>192089000</v>
      </c>
      <c r="BD30" s="7">
        <f t="shared" si="4"/>
        <v>144942000</v>
      </c>
      <c r="BE30" s="7">
        <f t="shared" si="4"/>
        <v>21261700</v>
      </c>
      <c r="BF30" s="7">
        <f t="shared" si="4"/>
        <v>6544.09</v>
      </c>
      <c r="BG30" s="7">
        <f t="shared" si="4"/>
        <v>210.76</v>
      </c>
      <c r="BH30" s="7">
        <f t="shared" si="4"/>
        <v>32.015300000000003</v>
      </c>
      <c r="BI30" s="7">
        <f t="shared" si="4"/>
        <v>27.9041</v>
      </c>
      <c r="BJ30" s="7">
        <f t="shared" si="4"/>
        <v>314142</v>
      </c>
      <c r="BK30" s="7">
        <f t="shared" si="4"/>
        <v>22</v>
      </c>
      <c r="BL30" s="7">
        <f t="shared" si="4"/>
        <v>64108</v>
      </c>
      <c r="BM30" s="7">
        <f t="shared" si="4"/>
        <v>254796</v>
      </c>
      <c r="BN30" s="7">
        <f t="shared" ref="BN30:CA30" si="5">BN6</f>
        <v>41257284</v>
      </c>
      <c r="BO30" s="7">
        <f t="shared" si="5"/>
        <v>9859065</v>
      </c>
      <c r="BP30" s="7">
        <f t="shared" si="5"/>
        <v>72.277199999999993</v>
      </c>
      <c r="BQ30" s="7">
        <f t="shared" si="5"/>
        <v>72.277199999999993</v>
      </c>
      <c r="BR30" s="7">
        <f t="shared" si="5"/>
        <v>-66185.5</v>
      </c>
      <c r="BS30" s="7">
        <f t="shared" si="5"/>
        <v>-72.277199999999993</v>
      </c>
      <c r="BT30" s="7">
        <f t="shared" si="5"/>
        <v>0</v>
      </c>
      <c r="BU30" s="7">
        <f t="shared" si="5"/>
        <v>0</v>
      </c>
      <c r="BV30" s="7">
        <f t="shared" si="5"/>
        <v>26821700</v>
      </c>
      <c r="BW30" s="7">
        <f t="shared" si="5"/>
        <v>8255.3700000000008</v>
      </c>
      <c r="BX30" s="7">
        <f t="shared" si="5"/>
        <v>5.3</v>
      </c>
      <c r="BY30" s="7">
        <f t="shared" si="5"/>
        <v>10.39</v>
      </c>
      <c r="BZ30" s="7">
        <f t="shared" si="5"/>
        <v>3.8529399999999998</v>
      </c>
      <c r="CA30" s="7">
        <f t="shared" si="5"/>
        <v>3.51308</v>
      </c>
    </row>
    <row r="31" spans="1:16384" x14ac:dyDescent="0.2">
      <c r="A31" s="8"/>
      <c r="B31" s="7" t="str">
        <f>B9</f>
        <v xml:space="preserve">  arm_core</v>
      </c>
      <c r="C31" s="7" t="str">
        <f>C9</f>
        <v xml:space="preserve">  common</v>
      </c>
      <c r="D31" s="7">
        <f>D9</f>
        <v>257.73</v>
      </c>
      <c r="E31" s="7" t="str">
        <f>E9</f>
        <v xml:space="preserve">  </v>
      </c>
      <c r="F31" s="7">
        <f>F9</f>
        <v>16.670000000000002</v>
      </c>
      <c r="G31" s="7">
        <f>G9</f>
        <v>563000</v>
      </c>
      <c r="H31" s="7">
        <f>H9</f>
        <v>20</v>
      </c>
      <c r="I31" s="7">
        <f>I9</f>
        <v>29.15</v>
      </c>
      <c r="J31" s="7">
        <f>J9</f>
        <v>-1</v>
      </c>
      <c r="K31" s="7">
        <f>K9</f>
        <v>-1</v>
      </c>
      <c r="L31" s="7">
        <f>L9</f>
        <v>73576</v>
      </c>
      <c r="M31" s="7">
        <f>M9</f>
        <v>-1</v>
      </c>
      <c r="N31" s="7">
        <f>N9</f>
        <v>-1</v>
      </c>
      <c r="O31" s="7">
        <f>O9</f>
        <v>857</v>
      </c>
      <c r="P31" s="7">
        <f>P9</f>
        <v>133</v>
      </c>
      <c r="Q31" s="7">
        <f>Q9</f>
        <v>24</v>
      </c>
      <c r="R31" s="7">
        <f>R9</f>
        <v>0</v>
      </c>
      <c r="S31" s="7" t="str">
        <f>S9</f>
        <v xml:space="preserve">  success</v>
      </c>
      <c r="T31" s="7" t="str">
        <f>T9</f>
        <v xml:space="preserve">  v8.0.0-rc2-4609-g18c329690-dirty</v>
      </c>
      <c r="U31" s="7" t="str">
        <f>U9</f>
        <v xml:space="preserve">  Release VTR_ASSERT_LEVEL=2</v>
      </c>
      <c r="V31" s="7" t="str">
        <f>V9</f>
        <v xml:space="preserve">  GNU 9.3.0 on Linux-5.11.0-36-generic x86_64</v>
      </c>
      <c r="W31" s="7" t="str">
        <f>W9</f>
        <v xml:space="preserve">  2021-09-28T14:39:25</v>
      </c>
      <c r="X31" s="7" t="str">
        <f>X9</f>
        <v xml:space="preserve">  CASA44</v>
      </c>
      <c r="Y31" s="7" t="str">
        <f>Y9</f>
        <v xml:space="preserve">  /home/casauser/Desktop/Repos/sdamghan</v>
      </c>
      <c r="Z31" s="7">
        <f>Z9</f>
        <v>242244</v>
      </c>
      <c r="AA31" s="7">
        <f>AA9</f>
        <v>133</v>
      </c>
      <c r="AB31" s="7">
        <f>AB9</f>
        <v>179</v>
      </c>
      <c r="AC31" s="7">
        <f>AC9</f>
        <v>14304</v>
      </c>
      <c r="AD31" s="7">
        <f>AD9</f>
        <v>14161</v>
      </c>
      <c r="AE31" s="7">
        <f>AE9</f>
        <v>1</v>
      </c>
      <c r="AF31" s="7">
        <f>AF9</f>
        <v>7135</v>
      </c>
      <c r="AG31" s="7">
        <f>AG9</f>
        <v>1193</v>
      </c>
      <c r="AH31" s="7">
        <f>AH9</f>
        <v>37</v>
      </c>
      <c r="AI31" s="7">
        <f>AI9</f>
        <v>37</v>
      </c>
      <c r="AJ31" s="7">
        <f>AJ9</f>
        <v>1369</v>
      </c>
      <c r="AK31" s="7" t="str">
        <f>AK9</f>
        <v xml:space="preserve">  clb</v>
      </c>
      <c r="AL31" s="7" t="str">
        <f>AL9</f>
        <v xml:space="preserve">  auto</v>
      </c>
      <c r="AM31" s="7">
        <f>AM9</f>
        <v>28.92</v>
      </c>
      <c r="AN31" s="7">
        <f>AN9</f>
        <v>119420</v>
      </c>
      <c r="AO31" s="7">
        <f>AO9</f>
        <v>9.7799999999999994</v>
      </c>
      <c r="AP31" s="7">
        <f>AP9</f>
        <v>7.0000000000000007E-2</v>
      </c>
      <c r="AQ31" s="7">
        <f>AQ9</f>
        <v>17.513000000000002</v>
      </c>
      <c r="AR31" s="7">
        <f>AR9</f>
        <v>-185047</v>
      </c>
      <c r="AS31" s="7">
        <f>AS9</f>
        <v>-17.513000000000002</v>
      </c>
      <c r="AT31" s="7">
        <f>AT9</f>
        <v>17.513000000000002</v>
      </c>
      <c r="AU31" s="7">
        <f>AU9</f>
        <v>2.4900000000000002</v>
      </c>
      <c r="AV31" s="7">
        <f>AV9</f>
        <v>2.0148900000000001E-2</v>
      </c>
      <c r="AW31" s="7">
        <f>AW9</f>
        <v>1.7607999999999999E-2</v>
      </c>
      <c r="AX31" s="7">
        <f>AX9</f>
        <v>2.82822</v>
      </c>
      <c r="AY31" s="7">
        <f>AY9</f>
        <v>2.4277799999999998</v>
      </c>
      <c r="AZ31" s="7">
        <f>AZ9</f>
        <v>116</v>
      </c>
      <c r="BA31" s="7">
        <f>BA9</f>
        <v>178346</v>
      </c>
      <c r="BB31" s="7">
        <f>BB9</f>
        <v>46</v>
      </c>
      <c r="BC31" s="7">
        <f>BC9</f>
        <v>75416600</v>
      </c>
      <c r="BD31" s="7">
        <f>BD9</f>
        <v>59340100</v>
      </c>
      <c r="BE31" s="7">
        <f>BE9</f>
        <v>9941150</v>
      </c>
      <c r="BF31" s="7">
        <f>BF9</f>
        <v>7261.61</v>
      </c>
      <c r="BG31" s="7">
        <f>BG9</f>
        <v>135.80000000000001</v>
      </c>
      <c r="BH31" s="7">
        <f>BH9</f>
        <v>13.132300000000001</v>
      </c>
      <c r="BI31" s="7">
        <f>BI9</f>
        <v>11.474</v>
      </c>
      <c r="BJ31" s="7">
        <f>BJ9</f>
        <v>166744</v>
      </c>
      <c r="BK31" s="7">
        <f>BK9</f>
        <v>16</v>
      </c>
      <c r="BL31" s="7">
        <f>BL9</f>
        <v>31277</v>
      </c>
      <c r="BM31" s="7">
        <f>BM9</f>
        <v>120759</v>
      </c>
      <c r="BN31" s="7">
        <f>BN9</f>
        <v>40909733</v>
      </c>
      <c r="BO31" s="7">
        <f>BO9</f>
        <v>9445619</v>
      </c>
      <c r="BP31" s="7">
        <f>BP9</f>
        <v>19.575700000000001</v>
      </c>
      <c r="BQ31" s="7">
        <f>BQ9</f>
        <v>19.575700000000001</v>
      </c>
      <c r="BR31" s="7">
        <f>BR9</f>
        <v>-206301</v>
      </c>
      <c r="BS31" s="7">
        <f>BS9</f>
        <v>-19.575700000000001</v>
      </c>
      <c r="BT31" s="7">
        <f>BT9</f>
        <v>0</v>
      </c>
      <c r="BU31" s="7">
        <f>BU9</f>
        <v>0</v>
      </c>
      <c r="BV31" s="7">
        <f>BV9</f>
        <v>12521200</v>
      </c>
      <c r="BW31" s="7">
        <f>BW9</f>
        <v>9146.25</v>
      </c>
      <c r="BX31" s="7">
        <f>BX9</f>
        <v>2.02</v>
      </c>
      <c r="BY31" s="7">
        <f>BY9</f>
        <v>6.93</v>
      </c>
      <c r="BZ31" s="7">
        <f>BZ9</f>
        <v>1.2995399999999999</v>
      </c>
      <c r="CA31" s="7">
        <f>CA9</f>
        <v>1.2040900000000001</v>
      </c>
    </row>
    <row r="32" spans="1:16384" s="3" customFormat="1" x14ac:dyDescent="0.2">
      <c r="B32" s="3" t="s">
        <v>187</v>
      </c>
      <c r="D32" s="2" cm="1">
        <f t="array" ref="D32">GEOMEAN(IF(D$26:D$31&gt;0,D$26:D$31))</f>
        <v>833.73710190062729</v>
      </c>
      <c r="E32" s="2"/>
      <c r="F32" s="2" cm="1">
        <f t="array" ref="F32">GEOMEAN(IF(F$26:F$31&gt;0,F$26:F$31))</f>
        <v>46.973147563356171</v>
      </c>
      <c r="G32" s="2"/>
      <c r="H32" s="2" cm="1">
        <f t="array" ref="H32">GEOMEAN(IF(H$26:H$31&gt;0,H$26:H$31))</f>
        <v>26.002863974783931</v>
      </c>
      <c r="I32" s="2" cm="1">
        <f t="array" ref="I32">GEOMEAN(IF(I$26:I$31&gt;0,I$26:I$31))</f>
        <v>86.893195791244722</v>
      </c>
      <c r="J32" s="2"/>
      <c r="K32" s="2"/>
      <c r="L32" s="2"/>
      <c r="M32" s="2"/>
      <c r="N32" s="2"/>
      <c r="O32" s="2" cm="1">
        <f t="array" ref="O32">GEOMEAN(IF(O$26:O$31&gt;0,O$26:O$31))</f>
        <v>2703.3392550364983</v>
      </c>
      <c r="P32" s="2" cm="1">
        <f t="array" ref="P32">GEOMEAN(IF(P$26:P$31&gt;0,P$26:P$31))</f>
        <v>115.57055690203403</v>
      </c>
      <c r="Q32" s="2" cm="1">
        <f t="array" ref="Q32">GEOMEAN(IF(Q$26:Q$31&gt;0,Q$26:Q$31))</f>
        <v>64.770342395294449</v>
      </c>
      <c r="R32" s="2" cm="1">
        <f t="array" ref="R32">GEOMEAN(IF(R$26:R$31&gt;0,R$26:R$31))</f>
        <v>32.297540177725843</v>
      </c>
      <c r="S32" s="2"/>
      <c r="T32" s="2"/>
      <c r="U32" s="2"/>
      <c r="V32" s="2"/>
      <c r="W32" s="2"/>
      <c r="X32" s="2"/>
      <c r="Y32" s="2"/>
      <c r="Z32" s="2" cm="1">
        <f t="array" ref="Z32">GEOMEAN(IF(Z$26:Z$31&gt;0,Z$26:Z$31))</f>
        <v>1006969.6640621074</v>
      </c>
      <c r="AA32" s="2"/>
      <c r="AB32" s="2"/>
      <c r="AC32" s="2"/>
      <c r="AD32" s="2" cm="1">
        <f t="array" ref="AD32">GEOMEAN(IF(AD$26:AD$31&gt;0,AD$26:AD$31))</f>
        <v>46859.908278791831</v>
      </c>
      <c r="AE32" s="2"/>
      <c r="AF32" s="2"/>
      <c r="AG32" s="2"/>
      <c r="AH32" s="2"/>
      <c r="AI32" s="2"/>
      <c r="AJ32" s="2"/>
      <c r="AK32" s="2"/>
      <c r="AL32" s="2"/>
      <c r="AM32" s="2" cm="1">
        <f t="array" ref="AM32">GEOMEAN(IF(AM$26:AM$31&gt;0,AM$26:AM$31))</f>
        <v>56.653684137903319</v>
      </c>
      <c r="AN32" s="2"/>
      <c r="AO32" s="2" cm="1">
        <f t="array" ref="AO32">GEOMEAN(IF(AO$26:AO$31&gt;0,AO$26:AO$31))</f>
        <v>61.973435675780848</v>
      </c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 cm="1">
        <f t="array" ref="AZ32">GEOMEAN(IF(AZ$26:AZ$31&gt;0,AZ$26:AZ$31))</f>
        <v>110.20208454543165</v>
      </c>
      <c r="BA32" s="2" cm="1">
        <f t="array" ref="BA32">GEOMEAN(IF(BA$26:BA$31&gt;0,BA$26:BA$31))</f>
        <v>479227.44592628616</v>
      </c>
      <c r="BB32" s="2"/>
      <c r="BC32" s="2"/>
      <c r="BD32" s="2"/>
      <c r="BE32" s="2"/>
      <c r="BF32" s="2"/>
      <c r="BG32" s="2" cm="1">
        <f t="array" ref="BG32">GEOMEAN(IF(BG$26:BG$31&gt;0,BG$26:BG$31))</f>
        <v>334.79730715646213</v>
      </c>
      <c r="BH32" s="2"/>
      <c r="BI32" s="2"/>
      <c r="BJ32" s="2"/>
      <c r="BK32" s="2"/>
      <c r="BL32" s="2"/>
      <c r="BM32" s="2"/>
      <c r="BN32" s="2"/>
      <c r="BO32" s="2"/>
      <c r="BP32" s="2" cm="1">
        <f t="array" ref="BP32">GEOMEAN(IF(BP$26:BP$31&gt;0,BP$26:BP$31))</f>
        <v>33.614228261350625</v>
      </c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51" spans="4:8" x14ac:dyDescent="0.2">
      <c r="D51">
        <v>750.17</v>
      </c>
      <c r="E51" t="s">
        <v>160</v>
      </c>
      <c r="F51">
        <v>8.77</v>
      </c>
      <c r="H51">
        <f>D51+F51</f>
        <v>758.93999999999994</v>
      </c>
    </row>
    <row r="52" spans="4:8" x14ac:dyDescent="0.2">
      <c r="D52">
        <v>512.41999999999996</v>
      </c>
      <c r="E52" t="s">
        <v>160</v>
      </c>
      <c r="F52">
        <v>35.21</v>
      </c>
      <c r="H52">
        <f t="shared" ref="H52:H70" si="6">D52+F52</f>
        <v>547.63</v>
      </c>
    </row>
    <row r="53" spans="4:8" x14ac:dyDescent="0.2">
      <c r="D53">
        <v>84.98</v>
      </c>
      <c r="E53" t="s">
        <v>160</v>
      </c>
      <c r="F53">
        <v>7.18</v>
      </c>
      <c r="H53">
        <f t="shared" si="6"/>
        <v>92.16</v>
      </c>
    </row>
    <row r="54" spans="4:8" x14ac:dyDescent="0.2">
      <c r="D54">
        <v>281.11</v>
      </c>
      <c r="E54" t="s">
        <v>160</v>
      </c>
      <c r="F54">
        <v>8.18</v>
      </c>
      <c r="H54">
        <f t="shared" si="6"/>
        <v>289.29000000000002</v>
      </c>
    </row>
    <row r="55" spans="4:8" x14ac:dyDescent="0.2">
      <c r="D55">
        <v>788.4</v>
      </c>
      <c r="E55" t="s">
        <v>160</v>
      </c>
      <c r="F55">
        <v>282.39</v>
      </c>
      <c r="H55">
        <f t="shared" si="6"/>
        <v>1070.79</v>
      </c>
    </row>
    <row r="56" spans="4:8" x14ac:dyDescent="0.2">
      <c r="D56">
        <v>329.58</v>
      </c>
      <c r="E56" t="s">
        <v>160</v>
      </c>
      <c r="F56">
        <v>25</v>
      </c>
      <c r="H56">
        <f t="shared" si="6"/>
        <v>354.58</v>
      </c>
    </row>
    <row r="57" spans="4:8" x14ac:dyDescent="0.2">
      <c r="D57">
        <v>113.24</v>
      </c>
      <c r="E57" t="s">
        <v>160</v>
      </c>
      <c r="F57">
        <v>10.35</v>
      </c>
      <c r="H57">
        <f t="shared" si="6"/>
        <v>123.58999999999999</v>
      </c>
    </row>
    <row r="58" spans="4:8" x14ac:dyDescent="0.2">
      <c r="D58">
        <v>150.44999999999999</v>
      </c>
      <c r="E58" t="s">
        <v>160</v>
      </c>
      <c r="F58">
        <v>50.77</v>
      </c>
      <c r="H58">
        <f t="shared" si="6"/>
        <v>201.22</v>
      </c>
    </row>
    <row r="59" spans="4:8" x14ac:dyDescent="0.2">
      <c r="D59">
        <v>63.55</v>
      </c>
      <c r="E59" t="s">
        <v>160</v>
      </c>
      <c r="F59">
        <v>5.29</v>
      </c>
      <c r="H59">
        <f t="shared" si="6"/>
        <v>68.84</v>
      </c>
    </row>
    <row r="60" spans="4:8" x14ac:dyDescent="0.2">
      <c r="D60">
        <v>35.72</v>
      </c>
      <c r="E60" t="s">
        <v>160</v>
      </c>
      <c r="F60">
        <v>3.15</v>
      </c>
      <c r="H60">
        <f t="shared" si="6"/>
        <v>38.869999999999997</v>
      </c>
    </row>
    <row r="61" spans="4:8" x14ac:dyDescent="0.2">
      <c r="D61">
        <v>32.950000000000003</v>
      </c>
      <c r="E61" t="s">
        <v>160</v>
      </c>
      <c r="F61">
        <v>15.13</v>
      </c>
      <c r="H61">
        <f t="shared" si="6"/>
        <v>48.080000000000005</v>
      </c>
    </row>
    <row r="62" spans="4:8" x14ac:dyDescent="0.2">
      <c r="D62">
        <v>20.21</v>
      </c>
      <c r="E62" t="s">
        <v>160</v>
      </c>
      <c r="F62">
        <v>3</v>
      </c>
      <c r="H62">
        <f t="shared" si="6"/>
        <v>23.21</v>
      </c>
    </row>
    <row r="63" spans="4:8" x14ac:dyDescent="0.2">
      <c r="D63">
        <v>10.72</v>
      </c>
      <c r="E63" t="s">
        <v>160</v>
      </c>
      <c r="F63">
        <v>4.01</v>
      </c>
      <c r="H63">
        <f t="shared" si="6"/>
        <v>14.73</v>
      </c>
    </row>
    <row r="64" spans="4:8" x14ac:dyDescent="0.2">
      <c r="D64">
        <v>166.42</v>
      </c>
      <c r="E64" t="s">
        <v>160</v>
      </c>
      <c r="F64">
        <v>114.04</v>
      </c>
      <c r="H64">
        <f t="shared" si="6"/>
        <v>280.45999999999998</v>
      </c>
    </row>
    <row r="65" spans="4:8" x14ac:dyDescent="0.2">
      <c r="D65">
        <v>7.52</v>
      </c>
      <c r="E65" t="s">
        <v>160</v>
      </c>
      <c r="F65">
        <v>0.35</v>
      </c>
      <c r="H65">
        <f t="shared" si="6"/>
        <v>7.8699999999999992</v>
      </c>
    </row>
    <row r="66" spans="4:8" x14ac:dyDescent="0.2">
      <c r="D66">
        <v>12.18</v>
      </c>
      <c r="E66" t="s">
        <v>160</v>
      </c>
      <c r="F66">
        <v>0.48</v>
      </c>
      <c r="H66">
        <f t="shared" si="6"/>
        <v>12.66</v>
      </c>
    </row>
    <row r="67" spans="4:8" x14ac:dyDescent="0.2">
      <c r="D67">
        <v>3.13</v>
      </c>
      <c r="E67" t="s">
        <v>160</v>
      </c>
      <c r="F67">
        <v>0.37</v>
      </c>
      <c r="H67">
        <f t="shared" si="6"/>
        <v>3.5</v>
      </c>
    </row>
    <row r="68" spans="4:8" x14ac:dyDescent="0.2">
      <c r="D68">
        <v>11.97</v>
      </c>
      <c r="E68" t="s">
        <v>160</v>
      </c>
      <c r="F68">
        <v>6.5</v>
      </c>
      <c r="H68">
        <f t="shared" si="6"/>
        <v>18.47</v>
      </c>
    </row>
    <row r="69" spans="4:8" x14ac:dyDescent="0.2">
      <c r="D69">
        <v>5.18</v>
      </c>
      <c r="E69" t="s">
        <v>160</v>
      </c>
      <c r="F69">
        <v>1.86</v>
      </c>
      <c r="H69">
        <f t="shared" si="6"/>
        <v>7.04</v>
      </c>
    </row>
    <row r="70" spans="4:8" x14ac:dyDescent="0.2">
      <c r="D70">
        <v>1.96</v>
      </c>
      <c r="E70" t="s">
        <v>160</v>
      </c>
      <c r="F70">
        <v>0.38</v>
      </c>
      <c r="H70">
        <f t="shared" si="6"/>
        <v>2.34</v>
      </c>
    </row>
  </sheetData>
  <conditionalFormatting sqref="A25:CA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32"/>
  <sheetViews>
    <sheetView topLeftCell="B9" workbookViewId="0">
      <pane xSplit="1" topLeftCell="BU1" activePane="topRight" state="frozen"/>
      <selection activeCell="B1" sqref="B1"/>
      <selection pane="topRight" activeCell="B31" sqref="A31:XFD31"/>
    </sheetView>
  </sheetViews>
  <sheetFormatPr baseColWidth="10" defaultRowHeight="16" x14ac:dyDescent="0.2"/>
  <cols>
    <col min="1" max="1" width="39.83203125" style="9" bestFit="1" customWidth="1"/>
    <col min="2" max="2" width="19.83203125" style="9" bestFit="1" customWidth="1"/>
    <col min="3" max="3" width="16.1640625" style="9" customWidth="1"/>
    <col min="4" max="4" width="23.6640625" style="9" customWidth="1"/>
    <col min="5" max="5" width="8.5" style="9" customWidth="1"/>
    <col min="6" max="6" width="18.33203125" style="9" customWidth="1"/>
    <col min="7" max="7" width="18" style="9" customWidth="1"/>
    <col min="8" max="8" width="13" style="9" customWidth="1"/>
    <col min="9" max="9" width="17.6640625" style="9" customWidth="1"/>
    <col min="10" max="11" width="15.83203125" style="9" customWidth="1"/>
    <col min="12" max="12" width="17.33203125" style="9" customWidth="1"/>
    <col min="13" max="13" width="12.1640625" style="9" customWidth="1"/>
    <col min="14" max="14" width="17.33203125" style="9" customWidth="1"/>
    <col min="15" max="15" width="11.5" style="9" customWidth="1"/>
    <col min="16" max="16" width="10.6640625" style="9" customWidth="1"/>
    <col min="17" max="17" width="17.5" style="9" customWidth="1"/>
    <col min="18" max="18" width="13" style="9" customWidth="1"/>
    <col min="19" max="19" width="13.1640625" style="9" customWidth="1"/>
    <col min="20" max="20" width="30.33203125" style="9" bestFit="1" customWidth="1"/>
    <col min="21" max="21" width="27.6640625" style="9" bestFit="1" customWidth="1"/>
    <col min="22" max="22" width="40" style="9" bestFit="1" customWidth="1"/>
    <col min="23" max="23" width="19.6640625" style="9" bestFit="1" customWidth="1"/>
    <col min="24" max="24" width="12.6640625" style="9" customWidth="1"/>
    <col min="25" max="25" width="39" style="9" bestFit="1" customWidth="1"/>
    <col min="26" max="26" width="17.1640625" style="9" customWidth="1"/>
    <col min="27" max="27" width="21.6640625" style="9" customWidth="1"/>
    <col min="28" max="28" width="22.83203125" style="9" customWidth="1"/>
    <col min="29" max="29" width="23.1640625" style="9" customWidth="1"/>
    <col min="30" max="30" width="24.83203125" style="9" customWidth="1"/>
    <col min="31" max="31" width="20.33203125" style="9" customWidth="1"/>
    <col min="32" max="32" width="24" style="9" customWidth="1"/>
    <col min="33" max="33" width="25.6640625" style="9" customWidth="1"/>
    <col min="34" max="34" width="15.5" style="9" customWidth="1"/>
    <col min="35" max="35" width="16" style="9" customWidth="1"/>
    <col min="36" max="36" width="18.5" style="9" customWidth="1"/>
    <col min="37" max="37" width="26" style="9" customWidth="1"/>
    <col min="38" max="38" width="15.5" style="9" customWidth="1"/>
    <col min="39" max="39" width="13.1640625" style="9" customWidth="1"/>
    <col min="40" max="40" width="23.1640625" style="9" customWidth="1"/>
    <col min="41" max="41" width="13.6640625" style="9" customWidth="1"/>
    <col min="42" max="42" width="20.5" style="9" customWidth="1"/>
    <col min="43" max="43" width="17.6640625" style="9" customWidth="1"/>
    <col min="44" max="44" width="23.1640625" style="9" customWidth="1"/>
    <col min="45" max="45" width="24" style="9" customWidth="1"/>
    <col min="46" max="46" width="59" style="9" customWidth="1"/>
    <col min="47" max="47" width="32.1640625" style="9" customWidth="1"/>
    <col min="48" max="48" width="34.5" style="9" customWidth="1"/>
    <col min="49" max="49" width="24" style="9" customWidth="1"/>
    <col min="50" max="50" width="32.5" style="9" customWidth="1"/>
    <col min="51" max="51" width="22" style="9" customWidth="1"/>
    <col min="52" max="52" width="18.1640625" style="9" customWidth="1"/>
    <col min="53" max="53" width="19.6640625" style="9" customWidth="1"/>
    <col min="54" max="54" width="38.6640625" style="9" customWidth="1"/>
    <col min="55" max="56" width="23.1640625" style="9" customWidth="1"/>
    <col min="57" max="57" width="34.5" style="9" customWidth="1"/>
    <col min="58" max="58" width="37" style="9" customWidth="1"/>
    <col min="59" max="59" width="28.33203125" style="9" customWidth="1"/>
    <col min="60" max="60" width="41.83203125" style="9" customWidth="1"/>
    <col min="61" max="61" width="31.33203125" style="9" customWidth="1"/>
    <col min="62" max="62" width="28" style="9" customWidth="1"/>
    <col min="63" max="63" width="32.33203125" style="9" customWidth="1"/>
    <col min="64" max="64" width="27.5" style="9" customWidth="1"/>
    <col min="65" max="65" width="33.6640625" style="9" customWidth="1"/>
    <col min="66" max="66" width="28.33203125" style="9" customWidth="1"/>
    <col min="67" max="67" width="26.5" style="9" customWidth="1"/>
    <col min="68" max="68" width="20.1640625" style="9" customWidth="1"/>
    <col min="69" max="69" width="49.1640625" style="9" customWidth="1"/>
    <col min="70" max="70" width="13.33203125" style="9" customWidth="1"/>
    <col min="71" max="71" width="14.1640625" style="9" customWidth="1"/>
    <col min="72" max="72" width="12.33203125" style="9" customWidth="1"/>
    <col min="73" max="73" width="13.1640625" style="9" customWidth="1"/>
    <col min="74" max="74" width="28.1640625" style="9" customWidth="1"/>
    <col min="75" max="75" width="30.6640625" style="9" customWidth="1"/>
    <col min="76" max="76" width="35.1640625" style="9" customWidth="1"/>
    <col min="77" max="77" width="22" style="9" customWidth="1"/>
    <col min="78" max="78" width="35.5" style="9" customWidth="1"/>
    <col min="79" max="79" width="25" style="9" customWidth="1"/>
    <col min="80" max="16384" width="10.83203125" style="9"/>
  </cols>
  <sheetData>
    <row r="1" spans="1:80" x14ac:dyDescent="0.2">
      <c r="A1" s="9" t="s">
        <v>79</v>
      </c>
      <c r="B1" s="9" t="s">
        <v>80</v>
      </c>
      <c r="C1" s="9" t="s">
        <v>81</v>
      </c>
      <c r="D1" s="9" t="s">
        <v>82</v>
      </c>
      <c r="E1" s="9" t="s">
        <v>83</v>
      </c>
      <c r="F1" s="9" t="s">
        <v>220</v>
      </c>
      <c r="G1" s="9" t="s">
        <v>84</v>
      </c>
      <c r="H1" s="9" t="s">
        <v>85</v>
      </c>
      <c r="I1" s="9" t="s">
        <v>86</v>
      </c>
      <c r="J1" s="9" t="s">
        <v>87</v>
      </c>
      <c r="K1" s="9" t="s">
        <v>88</v>
      </c>
      <c r="L1" s="9" t="s">
        <v>89</v>
      </c>
      <c r="M1" s="9" t="s">
        <v>90</v>
      </c>
      <c r="N1" s="9" t="s">
        <v>91</v>
      </c>
      <c r="O1" s="9" t="s">
        <v>92</v>
      </c>
      <c r="P1" s="9" t="s">
        <v>93</v>
      </c>
      <c r="Q1" s="9" t="s">
        <v>94</v>
      </c>
      <c r="R1" s="9" t="s">
        <v>95</v>
      </c>
      <c r="S1" s="9" t="s">
        <v>96</v>
      </c>
      <c r="T1" s="9" t="s">
        <v>97</v>
      </c>
      <c r="U1" s="9" t="s">
        <v>98</v>
      </c>
      <c r="V1" s="9" t="s">
        <v>99</v>
      </c>
      <c r="W1" s="9" t="s">
        <v>100</v>
      </c>
      <c r="X1" s="9" t="s">
        <v>101</v>
      </c>
      <c r="Y1" s="9" t="s">
        <v>102</v>
      </c>
      <c r="Z1" s="9" t="s">
        <v>103</v>
      </c>
      <c r="AA1" s="9" t="s">
        <v>104</v>
      </c>
      <c r="AB1" s="9" t="s">
        <v>105</v>
      </c>
      <c r="AC1" s="9" t="s">
        <v>106</v>
      </c>
      <c r="AD1" s="9" t="s">
        <v>107</v>
      </c>
      <c r="AE1" s="9" t="s">
        <v>108</v>
      </c>
      <c r="AF1" s="9" t="s">
        <v>109</v>
      </c>
      <c r="AG1" s="9" t="s">
        <v>110</v>
      </c>
      <c r="AH1" s="9" t="s">
        <v>111</v>
      </c>
      <c r="AI1" s="9" t="s">
        <v>112</v>
      </c>
      <c r="AJ1" s="9" t="s">
        <v>113</v>
      </c>
      <c r="AK1" s="9" t="s">
        <v>114</v>
      </c>
      <c r="AL1" s="9" t="s">
        <v>115</v>
      </c>
      <c r="AM1" s="9" t="s">
        <v>116</v>
      </c>
      <c r="AN1" s="9" t="s">
        <v>117</v>
      </c>
      <c r="AO1" s="9" t="s">
        <v>118</v>
      </c>
      <c r="AP1" s="9" t="s">
        <v>119</v>
      </c>
      <c r="AQ1" s="9" t="s">
        <v>120</v>
      </c>
      <c r="AR1" s="9" t="s">
        <v>121</v>
      </c>
      <c r="AS1" s="9" t="s">
        <v>122</v>
      </c>
      <c r="AT1" s="9" t="s">
        <v>123</v>
      </c>
      <c r="AU1" s="9" t="s">
        <v>124</v>
      </c>
      <c r="AV1" s="9" t="s">
        <v>125</v>
      </c>
      <c r="AW1" s="9" t="s">
        <v>126</v>
      </c>
      <c r="AX1" s="9" t="s">
        <v>127</v>
      </c>
      <c r="AY1" s="9" t="s">
        <v>128</v>
      </c>
      <c r="AZ1" s="9" t="s">
        <v>129</v>
      </c>
      <c r="BA1" s="9" t="s">
        <v>130</v>
      </c>
      <c r="BB1" s="9" t="s">
        <v>131</v>
      </c>
      <c r="BC1" s="9" t="s">
        <v>132</v>
      </c>
      <c r="BD1" s="9" t="s">
        <v>133</v>
      </c>
      <c r="BE1" s="9" t="s">
        <v>134</v>
      </c>
      <c r="BF1" s="9" t="s">
        <v>135</v>
      </c>
      <c r="BG1" s="9" t="s">
        <v>136</v>
      </c>
      <c r="BH1" s="9" t="s">
        <v>137</v>
      </c>
      <c r="BI1" s="9" t="s">
        <v>138</v>
      </c>
      <c r="BJ1" s="9" t="s">
        <v>139</v>
      </c>
      <c r="BK1" s="9" t="s">
        <v>140</v>
      </c>
      <c r="BL1" s="9" t="s">
        <v>141</v>
      </c>
      <c r="BM1" s="9" t="s">
        <v>142</v>
      </c>
      <c r="BN1" s="9" t="s">
        <v>143</v>
      </c>
      <c r="BO1" s="9" t="s">
        <v>144</v>
      </c>
      <c r="BP1" s="9" t="s">
        <v>145</v>
      </c>
      <c r="BQ1" s="9" t="s">
        <v>146</v>
      </c>
      <c r="BR1" s="9" t="s">
        <v>147</v>
      </c>
      <c r="BS1" s="9" t="s">
        <v>148</v>
      </c>
      <c r="BT1" s="9" t="s">
        <v>149</v>
      </c>
      <c r="BU1" s="9" t="s">
        <v>150</v>
      </c>
      <c r="BV1" s="9" t="s">
        <v>151</v>
      </c>
      <c r="BW1" s="9" t="s">
        <v>152</v>
      </c>
      <c r="BX1" s="9" t="s">
        <v>153</v>
      </c>
      <c r="BY1" s="9" t="s">
        <v>154</v>
      </c>
      <c r="BZ1" s="9" t="s">
        <v>155</v>
      </c>
      <c r="CA1" s="9" t="s">
        <v>156</v>
      </c>
      <c r="CB1" s="9" t="s">
        <v>157</v>
      </c>
    </row>
    <row r="2" spans="1:80" x14ac:dyDescent="0.2">
      <c r="A2" s="9" t="s">
        <v>158</v>
      </c>
      <c r="B2" s="9" t="str">
        <f>Yosys!B2</f>
        <v xml:space="preserve">  mcml</v>
      </c>
      <c r="C2" s="9" t="s">
        <v>159</v>
      </c>
      <c r="D2" s="9">
        <f>IFERROR((Yosys!D2/'Odin-II'!D2), "NAN")</f>
        <v>1.0146024297081753</v>
      </c>
      <c r="E2" s="9" t="str">
        <f>IFERROR((Yosys!E2/'Odin-II'!E2), "NAN")</f>
        <v>NAN</v>
      </c>
      <c r="F2" s="9">
        <f>IFERROR((Yosys!F2/'Odin-II'!F2), "NAN")</f>
        <v>8.2935635792778655</v>
      </c>
      <c r="G2" s="9">
        <f>IFERROR((Yosys!G2/'Odin-II'!G2), "NAN")</f>
        <v>5.5048428569525303</v>
      </c>
      <c r="H2" s="9">
        <f>IFERROR((Yosys!H2/'Odin-II'!H2), "NAN")</f>
        <v>0.96153846153846156</v>
      </c>
      <c r="I2" s="9">
        <f>IFERROR((Yosys!I2/'Odin-II'!I2), "NAN")</f>
        <v>1.1567715422122971</v>
      </c>
      <c r="J2" s="9">
        <f>IFERROR((Yosys!J2/'Odin-II'!J2), "NAN")</f>
        <v>1</v>
      </c>
      <c r="K2" s="9">
        <f>IFERROR((Yosys!K2/'Odin-II'!K2), "NAN")</f>
        <v>1</v>
      </c>
      <c r="L2" s="9">
        <f>IFERROR((Yosys!L2/'Odin-II'!L2), "NAN")</f>
        <v>1.1909618687374222</v>
      </c>
      <c r="M2" s="9">
        <f>IFERROR((Yosys!M2/'Odin-II'!M2), "NAN")</f>
        <v>1</v>
      </c>
      <c r="N2" s="9">
        <f>IFERROR((Yosys!N2/'Odin-II'!N2), "NAN")</f>
        <v>1</v>
      </c>
      <c r="O2" s="9">
        <f>IFERROR((Yosys!O2/'Odin-II'!O2), "NAN")</f>
        <v>0.9021445817355489</v>
      </c>
      <c r="P2" s="9">
        <f>IFERROR((Yosys!P2/'Odin-II'!P2), "NAN")</f>
        <v>1</v>
      </c>
      <c r="Q2" s="9">
        <f>IFERROR((Yosys!Q2/'Odin-II'!Q2), "NAN")</f>
        <v>0.61006289308176098</v>
      </c>
      <c r="R2" s="9">
        <f>IFERROR((Yosys!R2/'Odin-II'!R2), "NAN")</f>
        <v>0.96296296296296291</v>
      </c>
      <c r="S2" s="9" t="str">
        <f>IFERROR((Yosys!S2/'Odin-II'!S2), "NAN")</f>
        <v>NAN</v>
      </c>
      <c r="T2" s="9" t="str">
        <f>IFERROR((Yosys!T2/'Odin-II'!T2), "NAN")</f>
        <v>NAN</v>
      </c>
      <c r="U2" s="9" t="str">
        <f>IFERROR((Yosys!U2/'Odin-II'!U2), "NAN")</f>
        <v>NAN</v>
      </c>
      <c r="V2" s="9" t="str">
        <f>IFERROR((Yosys!V2/'Odin-II'!V2), "NAN")</f>
        <v>NAN</v>
      </c>
      <c r="W2" s="9" t="str">
        <f>IFERROR((Yosys!W2/'Odin-II'!W2), "NAN")</f>
        <v>NAN</v>
      </c>
      <c r="X2" s="9" t="str">
        <f>IFERROR((Yosys!X2/'Odin-II'!X2), "NAN")</f>
        <v>NAN</v>
      </c>
      <c r="Y2" s="9" t="str">
        <f>IFERROR((Yosys!Y2/'Odin-II'!Y2), "NAN")</f>
        <v>NAN</v>
      </c>
      <c r="Z2" s="9">
        <f>IFERROR((Yosys!Z2/'Odin-II'!Z2), "NAN")</f>
        <v>0.94656708843124471</v>
      </c>
      <c r="AA2" s="9">
        <f>IFERROR((Yosys!AA2/'Odin-II'!AA2), "NAN")</f>
        <v>1</v>
      </c>
      <c r="AB2" s="9">
        <f>IFERROR((Yosys!AB2/'Odin-II'!AB2), "NAN")</f>
        <v>1</v>
      </c>
      <c r="AC2" s="9">
        <f>IFERROR((Yosys!AC2/'Odin-II'!AC2), "NAN")</f>
        <v>0.96921347252066004</v>
      </c>
      <c r="AD2" s="9">
        <f>IFERROR((Yosys!AD2/'Odin-II'!AD2), "NAN")</f>
        <v>0.95629962195657003</v>
      </c>
      <c r="AE2" s="9">
        <f>IFERROR((Yosys!AE2/'Odin-II'!AE2), "NAN")</f>
        <v>1</v>
      </c>
      <c r="AF2" s="9">
        <f>IFERROR((Yosys!AF2/'Odin-II'!AF2), "NAN")</f>
        <v>1.0405339569326708</v>
      </c>
      <c r="AG2" s="9">
        <f>IFERROR((Yosys!AG2/'Odin-II'!AG2), "NAN")</f>
        <v>0.90129938312114455</v>
      </c>
      <c r="AH2" s="9">
        <f>IFERROR((Yosys!AH2/'Odin-II'!AH2), "NAN")</f>
        <v>0.95959595959595956</v>
      </c>
      <c r="AI2" s="9">
        <f>IFERROR((Yosys!AI2/'Odin-II'!AI2), "NAN")</f>
        <v>0.95959595959595956</v>
      </c>
      <c r="AJ2" s="9">
        <f>IFERROR((Yosys!AJ2/'Odin-II'!AJ2), "NAN")</f>
        <v>0.92082440567289048</v>
      </c>
      <c r="AK2" s="9" t="str">
        <f>IFERROR((Yosys!AK2/'Odin-II'!AK2), "NAN")</f>
        <v>NAN</v>
      </c>
      <c r="AL2" s="9" t="str">
        <f>IFERROR((Yosys!AL2/'Odin-II'!AL2), "NAN")</f>
        <v>NAN</v>
      </c>
      <c r="AM2" s="9">
        <f>IFERROR((Yosys!AM2/'Odin-II'!AM2), "NAN")</f>
        <v>0.65625819994752033</v>
      </c>
      <c r="AN2" s="9">
        <f>IFERROR((Yosys!AN2/'Odin-II'!AN2), "NAN")</f>
        <v>0.98191702226079214</v>
      </c>
      <c r="AO2" s="9">
        <f>IFERROR((Yosys!AO2/'Odin-II'!AO2), "NAN")</f>
        <v>0.86352728793782885</v>
      </c>
      <c r="AP2" s="9">
        <f>IFERROR((Yosys!AP2/'Odin-II'!AP2), "NAN")</f>
        <v>0.99115044247787631</v>
      </c>
      <c r="AQ2" s="9">
        <f>IFERROR((Yosys!AQ2/'Odin-II'!AQ2), "NAN")</f>
        <v>1.001109885929728</v>
      </c>
      <c r="AR2" s="9">
        <f>IFERROR((Yosys!AR2/'Odin-II'!AR2), "NAN")</f>
        <v>0.95383304999120666</v>
      </c>
      <c r="AS2" s="9">
        <f>IFERROR((Yosys!AS2/'Odin-II'!AS2), "NAN")</f>
        <v>1.001109885929728</v>
      </c>
      <c r="AT2" s="9">
        <f>IFERROR((Yosys!AT2/'Odin-II'!AT2), "NAN")</f>
        <v>1.001109885929728</v>
      </c>
      <c r="AU2" s="9">
        <f>IFERROR((Yosys!AU2/'Odin-II'!AU2), "NAN")</f>
        <v>0.86564270802266619</v>
      </c>
      <c r="AV2" s="9">
        <f>IFERROR((Yosys!AV2/'Odin-II'!AV2), "NAN")</f>
        <v>0.97762672955692842</v>
      </c>
      <c r="AW2" s="9">
        <f>IFERROR((Yosys!AW2/'Odin-II'!AW2), "NAN")</f>
        <v>0.97925311203319509</v>
      </c>
      <c r="AX2" s="9">
        <f>IFERROR((Yosys!AX2/'Odin-II'!AX2), "NAN")</f>
        <v>0.85710769289029531</v>
      </c>
      <c r="AY2" s="9">
        <f>IFERROR((Yosys!AY2/'Odin-II'!AY2), "NAN")</f>
        <v>0.86062968944748774</v>
      </c>
      <c r="AZ2" s="9">
        <f>IFERROR((Yosys!AZ2/'Odin-II'!AZ2), "NAN")</f>
        <v>1.0142857142857142</v>
      </c>
      <c r="BA2" s="9">
        <f>IFERROR((Yosys!BA2/'Odin-II'!BA2), "NAN")</f>
        <v>0.9573676497288145</v>
      </c>
      <c r="BB2" s="9">
        <f>IFERROR((Yosys!BB2/'Odin-II'!BB2), "NAN")</f>
        <v>1.0434782608695652</v>
      </c>
      <c r="BC2" s="9">
        <f>IFERROR((Yosys!BC2/'Odin-II'!BC2), "NAN")</f>
        <v>0.91477672724125703</v>
      </c>
      <c r="BD2" s="9">
        <f>IFERROR((Yosys!BD2/'Odin-II'!BD2), "NAN")</f>
        <v>0.85018585335395114</v>
      </c>
      <c r="BE2" s="9">
        <f>IFERROR((Yosys!BE2/'Odin-II'!BE2), "NAN")</f>
        <v>0.93237691717401405</v>
      </c>
      <c r="BF2" s="9">
        <f>IFERROR((Yosys!BF2/'Odin-II'!BF2), "NAN")</f>
        <v>1.0125454559552147</v>
      </c>
      <c r="BG2" s="9">
        <f>IFERROR((Yosys!BG2/'Odin-II'!BG2), "NAN")</f>
        <v>0.74528595190349611</v>
      </c>
      <c r="BH2" s="9">
        <f>IFERROR((Yosys!BH2/'Odin-II'!BH2), "NAN")</f>
        <v>0.9494050762682904</v>
      </c>
      <c r="BI2" s="9">
        <f>IFERROR((Yosys!BI2/'Odin-II'!BI2), "NAN")</f>
        <v>0.95443488023952106</v>
      </c>
      <c r="BJ2" s="9">
        <f>IFERROR((Yosys!BJ2/'Odin-II'!BJ2), "NAN")</f>
        <v>0.96588388465618669</v>
      </c>
      <c r="BK2" s="9">
        <f>IFERROR((Yosys!BK2/'Odin-II'!BK2), "NAN")</f>
        <v>1.0476190476190477</v>
      </c>
      <c r="BL2" s="9">
        <f>IFERROR((Yosys!BL2/'Odin-II'!BL2), "NAN")</f>
        <v>0.96912017864212419</v>
      </c>
      <c r="BM2" s="9">
        <f>IFERROR((Yosys!BM2/'Odin-II'!BM2), "NAN")</f>
        <v>0.84518056332741021</v>
      </c>
      <c r="BN2" s="9">
        <f>IFERROR((Yosys!BN2/'Odin-II'!BN2), "NAN")</f>
        <v>0.70959596111743761</v>
      </c>
      <c r="BO2" s="9">
        <f>IFERROR((Yosys!BO2/'Odin-II'!BO2), "NAN")</f>
        <v>0.73774574334438958</v>
      </c>
      <c r="BP2" s="9">
        <f>IFERROR((Yosys!BP2/'Odin-II'!BP2), "NAN")</f>
        <v>1.0127973161867487</v>
      </c>
      <c r="BQ2" s="9">
        <f>IFERROR((Yosys!BQ2/'Odin-II'!BQ2), "NAN")</f>
        <v>1.0127973161867487</v>
      </c>
      <c r="BR2" s="9">
        <f>IFERROR((Yosys!BR2/'Odin-II'!BR2), "NAN")</f>
        <v>0.98807368787724781</v>
      </c>
      <c r="BS2" s="9">
        <f>IFERROR((Yosys!BS2/'Odin-II'!BS2), "NAN")</f>
        <v>1.0127973161867487</v>
      </c>
      <c r="BT2" s="9" t="str">
        <f>IFERROR((Yosys!BT2/'Odin-II'!BT2), "NAN")</f>
        <v>NAN</v>
      </c>
      <c r="BU2" s="9" t="str">
        <f>IFERROR((Yosys!BU2/'Odin-II'!BU2), "NAN")</f>
        <v>NAN</v>
      </c>
      <c r="BV2" s="9">
        <f>IFERROR((Yosys!BV2/'Odin-II'!BV2), "NAN")</f>
        <v>0.92877887612906662</v>
      </c>
      <c r="BW2" s="9">
        <f>IFERROR((Yosys!BW2/'Odin-II'!BW2), "NAN")</f>
        <v>1.0086351726599292</v>
      </c>
      <c r="BX2" s="9">
        <f>IFERROR((Yosys!BX2/'Odin-II'!BX2), "NAN")</f>
        <v>0.87577213452299241</v>
      </c>
      <c r="BY2" s="9">
        <f>IFERROR((Yosys!BY2/'Odin-II'!BY2), "NAN")</f>
        <v>0.81147803783263861</v>
      </c>
      <c r="BZ2" s="9">
        <f>IFERROR((Yosys!BZ2/'Odin-II'!BZ2), "NAN")</f>
        <v>0.95887872197830759</v>
      </c>
      <c r="CA2" s="9">
        <f>IFERROR((Yosys!CA2/'Odin-II'!CA2), "NAN")</f>
        <v>0.95746600211993405</v>
      </c>
      <c r="CB2" s="9" t="s">
        <v>157</v>
      </c>
    </row>
    <row r="3" spans="1:80" x14ac:dyDescent="0.2">
      <c r="A3" s="9" t="s">
        <v>158</v>
      </c>
      <c r="B3" s="9" t="str">
        <f>Yosys!B3</f>
        <v xml:space="preserve">  LU32PEEng</v>
      </c>
      <c r="C3" s="9" t="s">
        <v>159</v>
      </c>
      <c r="D3" s="9">
        <f>IFERROR((Yosys!D3/'Odin-II'!D3), "NAN")</f>
        <v>0.27138377379986139</v>
      </c>
      <c r="E3" s="9" t="str">
        <f>IFERROR((Yosys!E3/'Odin-II'!E3), "NAN")</f>
        <v>NAN</v>
      </c>
      <c r="F3" s="9">
        <f>IFERROR((Yosys!F3/'Odin-II'!F3), "NAN")</f>
        <v>16.263489208633093</v>
      </c>
      <c r="G3" s="9">
        <f>IFERROR((Yosys!G3/'Odin-II'!G3), "NAN")</f>
        <v>10.953196653468448</v>
      </c>
      <c r="H3" s="9">
        <f>IFERROR((Yosys!H3/'Odin-II'!H3), "NAN")</f>
        <v>0.95049504950495045</v>
      </c>
      <c r="I3" s="9">
        <f>IFERROR((Yosys!I3/'Odin-II'!I3), "NAN")</f>
        <v>0.8304238985313751</v>
      </c>
      <c r="J3" s="9">
        <f>IFERROR((Yosys!J3/'Odin-II'!J3), "NAN")</f>
        <v>1</v>
      </c>
      <c r="K3" s="9">
        <f>IFERROR((Yosys!K3/'Odin-II'!K3), "NAN")</f>
        <v>1</v>
      </c>
      <c r="L3" s="9">
        <f>IFERROR((Yosys!L3/'Odin-II'!L3), "NAN")</f>
        <v>1.6952548285974316</v>
      </c>
      <c r="M3" s="9">
        <f>IFERROR((Yosys!M3/'Odin-II'!M3), "NAN")</f>
        <v>1</v>
      </c>
      <c r="N3" s="9">
        <f>IFERROR((Yosys!N3/'Odin-II'!N3), "NAN")</f>
        <v>1</v>
      </c>
      <c r="O3" s="9">
        <f>IFERROR((Yosys!O3/'Odin-II'!O3), "NAN")</f>
        <v>1.0080042689434365</v>
      </c>
      <c r="P3" s="9">
        <f>IFERROR((Yosys!P3/'Odin-II'!P3), "NAN")</f>
        <v>1</v>
      </c>
      <c r="Q3" s="9">
        <f>IFERROR((Yosys!Q3/'Odin-II'!Q3), "NAN")</f>
        <v>1.0059880239520957</v>
      </c>
      <c r="R3" s="9">
        <f>IFERROR((Yosys!R3/'Odin-II'!R3), "NAN")</f>
        <v>1</v>
      </c>
      <c r="S3" s="9" t="str">
        <f>IFERROR((Yosys!S3/'Odin-II'!S3), "NAN")</f>
        <v>NAN</v>
      </c>
      <c r="T3" s="9" t="str">
        <f>IFERROR((Yosys!T3/'Odin-II'!T3), "NAN")</f>
        <v>NAN</v>
      </c>
      <c r="U3" s="9" t="str">
        <f>IFERROR((Yosys!U3/'Odin-II'!U3), "NAN")</f>
        <v>NAN</v>
      </c>
      <c r="V3" s="9" t="str">
        <f>IFERROR((Yosys!V3/'Odin-II'!V3), "NAN")</f>
        <v>NAN</v>
      </c>
      <c r="W3" s="9" t="str">
        <f>IFERROR((Yosys!W3/'Odin-II'!W3), "NAN")</f>
        <v>NAN</v>
      </c>
      <c r="X3" s="9" t="str">
        <f>IFERROR((Yosys!X3/'Odin-II'!X3), "NAN")</f>
        <v>NAN</v>
      </c>
      <c r="Y3" s="9" t="str">
        <f>IFERROR((Yosys!Y3/'Odin-II'!Y3), "NAN")</f>
        <v>NAN</v>
      </c>
      <c r="Z3" s="9">
        <f>IFERROR((Yosys!Z3/'Odin-II'!Z3), "NAN")</f>
        <v>1.1752074545085842</v>
      </c>
      <c r="AA3" s="9">
        <f>IFERROR((Yosys!AA3/'Odin-II'!AA3), "NAN")</f>
        <v>1</v>
      </c>
      <c r="AB3" s="9">
        <f>IFERROR((Yosys!AB3/'Odin-II'!AB3), "NAN")</f>
        <v>1</v>
      </c>
      <c r="AC3" s="9">
        <f>IFERROR((Yosys!AC3/'Odin-II'!AC3), "NAN")</f>
        <v>0.97942347277955322</v>
      </c>
      <c r="AD3" s="9">
        <f>IFERROR((Yosys!AD3/'Odin-II'!AD3), "NAN")</f>
        <v>0.98821370089791805</v>
      </c>
      <c r="AE3" s="9">
        <f>IFERROR((Yosys!AE3/'Odin-II'!AE3), "NAN")</f>
        <v>1</v>
      </c>
      <c r="AF3" s="9">
        <f>IFERROR((Yosys!AF3/'Odin-II'!AF3), "NAN")</f>
        <v>0.98550773596378627</v>
      </c>
      <c r="AG3" s="9">
        <f>IFERROR((Yosys!AG3/'Odin-II'!AG3), "NAN")</f>
        <v>1.0077107824548097</v>
      </c>
      <c r="AH3" s="9">
        <f>IFERROR((Yosys!AH3/'Odin-II'!AH3), "NAN")</f>
        <v>1.0098039215686274</v>
      </c>
      <c r="AI3" s="9">
        <f>IFERROR((Yosys!AI3/'Odin-II'!AI3), "NAN")</f>
        <v>1.0098039215686274</v>
      </c>
      <c r="AJ3" s="9">
        <f>IFERROR((Yosys!AJ3/'Odin-II'!AJ3), "NAN")</f>
        <v>1.0197039600153788</v>
      </c>
      <c r="AK3" s="9" t="str">
        <f>IFERROR((Yosys!AK3/'Odin-II'!AK3), "NAN")</f>
        <v>NAN</v>
      </c>
      <c r="AL3" s="9" t="str">
        <f>IFERROR((Yosys!AL3/'Odin-II'!AL3), "NAN")</f>
        <v>NAN</v>
      </c>
      <c r="AM3" s="9">
        <f>IFERROR((Yosys!AM3/'Odin-II'!AM3), "NAN")</f>
        <v>1.0232777109379088</v>
      </c>
      <c r="AN3" s="9">
        <f>IFERROR((Yosys!AN3/'Odin-II'!AN3), "NAN")</f>
        <v>1.0091491222207893</v>
      </c>
      <c r="AO3" s="9">
        <f>IFERROR((Yosys!AO3/'Odin-II'!AO3), "NAN")</f>
        <v>0.86991094147582704</v>
      </c>
      <c r="AP3" s="9">
        <f>IFERROR((Yosys!AP3/'Odin-II'!AP3), "NAN")</f>
        <v>0.92346938775510212</v>
      </c>
      <c r="AQ3" s="9">
        <f>IFERROR((Yosys!AQ3/'Odin-II'!AQ3), "NAN")</f>
        <v>0.97623467420525056</v>
      </c>
      <c r="AR3" s="9">
        <f>IFERROR((Yosys!AR3/'Odin-II'!AR3), "NAN")</f>
        <v>0.89533061910552925</v>
      </c>
      <c r="AS3" s="9">
        <f>IFERROR((Yosys!AS3/'Odin-II'!AS3), "NAN")</f>
        <v>0.97623467420525056</v>
      </c>
      <c r="AT3" s="9">
        <f>IFERROR((Yosys!AT3/'Odin-II'!AT3), "NAN")</f>
        <v>0.97623467420525056</v>
      </c>
      <c r="AU3" s="9">
        <f>IFERROR((Yosys!AU3/'Odin-II'!AU3), "NAN")</f>
        <v>1.0220908962994233</v>
      </c>
      <c r="AV3" s="9">
        <f>IFERROR((Yosys!AV3/'Odin-II'!AV3), "NAN")</f>
        <v>0.91112612011890581</v>
      </c>
      <c r="AW3" s="9">
        <f>IFERROR((Yosys!AW3/'Odin-II'!AW3), "NAN")</f>
        <v>0.90739277108433747</v>
      </c>
      <c r="AX3" s="9">
        <f>IFERROR((Yosys!AX3/'Odin-II'!AX3), "NAN")</f>
        <v>0.90941047103430461</v>
      </c>
      <c r="AY3" s="9">
        <f>IFERROR((Yosys!AY3/'Odin-II'!AY3), "NAN")</f>
        <v>0.91156474329536297</v>
      </c>
      <c r="AZ3" s="9">
        <f>IFERROR((Yosys!AZ3/'Odin-II'!AZ3), "NAN")</f>
        <v>1.140625</v>
      </c>
      <c r="BA3" s="9">
        <f>IFERROR((Yosys!BA3/'Odin-II'!BA3), "NAN")</f>
        <v>0.97831684298679855</v>
      </c>
      <c r="BB3" s="9">
        <f>IFERROR((Yosys!BB3/'Odin-II'!BB3), "NAN")</f>
        <v>0.91304347826086951</v>
      </c>
      <c r="BC3" s="9">
        <f>IFERROR((Yosys!BC3/'Odin-II'!BC3), "NAN")</f>
        <v>1.01488954513413</v>
      </c>
      <c r="BD3" s="9">
        <f>IFERROR((Yosys!BD3/'Odin-II'!BD3), "NAN")</f>
        <v>1.0074349442379182</v>
      </c>
      <c r="BE3" s="9">
        <f>IFERROR((Yosys!BE3/'Odin-II'!BE3), "NAN")</f>
        <v>1.148401390295553</v>
      </c>
      <c r="BF3" s="9">
        <f>IFERROR((Yosys!BF3/'Odin-II'!BF3), "NAN")</f>
        <v>1.1262111741743901</v>
      </c>
      <c r="BG3" s="9">
        <f>IFERROR((Yosys!BG3/'Odin-II'!BG3), "NAN")</f>
        <v>0.12890156957358562</v>
      </c>
      <c r="BH3" s="9">
        <f>IFERROR((Yosys!BH3/'Odin-II'!BH3), "NAN")</f>
        <v>1.0433339211371704</v>
      </c>
      <c r="BI3" s="9">
        <f>IFERROR((Yosys!BI3/'Odin-II'!BI3), "NAN")</f>
        <v>1.0535760038874409</v>
      </c>
      <c r="BJ3" s="9">
        <f>IFERROR((Yosys!BJ3/'Odin-II'!BJ3), "NAN")</f>
        <v>0.99675581491211063</v>
      </c>
      <c r="BK3" s="9">
        <f>IFERROR((Yosys!BK3/'Odin-II'!BK3), "NAN")</f>
        <v>0.95454545454545459</v>
      </c>
      <c r="BL3" s="9">
        <f>IFERROR((Yosys!BL3/'Odin-II'!BL3), "NAN")</f>
        <v>0.94515340880224286</v>
      </c>
      <c r="BM3" s="9">
        <f>IFERROR((Yosys!BM3/'Odin-II'!BM3), "NAN")</f>
        <v>0.97323576627889075</v>
      </c>
      <c r="BN3" s="9">
        <f>IFERROR((Yosys!BN3/'Odin-II'!BN3), "NAN")</f>
        <v>0.98852955386269847</v>
      </c>
      <c r="BO3" s="9">
        <f>IFERROR((Yosys!BO3/'Odin-II'!BO3), "NAN")</f>
        <v>1.0273791434258135</v>
      </c>
      <c r="BP3" s="9">
        <f>IFERROR((Yosys!BP3/'Odin-II'!BP3), "NAN")</f>
        <v>0.97341376374001387</v>
      </c>
      <c r="BQ3" s="9">
        <f>IFERROR((Yosys!BQ3/'Odin-II'!BQ3), "NAN")</f>
        <v>0.97341376374001387</v>
      </c>
      <c r="BR3" s="9">
        <f>IFERROR((Yosys!BR3/'Odin-II'!BR3), "NAN")</f>
        <v>0.90236823704664526</v>
      </c>
      <c r="BS3" s="9">
        <f>IFERROR((Yosys!BS3/'Odin-II'!BS3), "NAN")</f>
        <v>0.97341376374001387</v>
      </c>
      <c r="BT3" s="9" t="str">
        <f>IFERROR((Yosys!BT3/'Odin-II'!BT3), "NAN")</f>
        <v>NAN</v>
      </c>
      <c r="BU3" s="9" t="str">
        <f>IFERROR((Yosys!BU3/'Odin-II'!BU3), "NAN")</f>
        <v>NAN</v>
      </c>
      <c r="BV3" s="9">
        <f>IFERROR((Yosys!BV3/'Odin-II'!BV3), "NAN")</f>
        <v>1.1517709035892014</v>
      </c>
      <c r="BW3" s="9">
        <f>IFERROR((Yosys!BW3/'Odin-II'!BW3), "NAN")</f>
        <v>1.1295219852641361</v>
      </c>
      <c r="BX3" s="9">
        <f>IFERROR((Yosys!BX3/'Odin-II'!BX3), "NAN")</f>
        <v>1.1083578328433432</v>
      </c>
      <c r="BY3" s="9">
        <f>IFERROR((Yosys!BY3/'Odin-II'!BY3), "NAN")</f>
        <v>0.92426187419768935</v>
      </c>
      <c r="BZ3" s="9">
        <f>IFERROR((Yosys!BZ3/'Odin-II'!BZ3), "NAN")</f>
        <v>0.91424372902455764</v>
      </c>
      <c r="CA3" s="9">
        <f>IFERROR((Yosys!CA3/'Odin-II'!CA3), "NAN")</f>
        <v>0.92383933971325904</v>
      </c>
      <c r="CB3" s="9" t="s">
        <v>157</v>
      </c>
    </row>
    <row r="4" spans="1:80" x14ac:dyDescent="0.2">
      <c r="A4" s="9" t="s">
        <v>158</v>
      </c>
      <c r="B4" s="9" t="str">
        <f>Yosys!B4</f>
        <v xml:space="preserve">  stereovision2</v>
      </c>
      <c r="C4" s="9" t="s">
        <v>159</v>
      </c>
      <c r="D4" s="9">
        <f>IFERROR((Yosys!D4/'Odin-II'!D4), "NAN")</f>
        <v>0.89166796714287744</v>
      </c>
      <c r="E4" s="9" t="str">
        <f>IFERROR((Yosys!E4/'Odin-II'!E4), "NAN")</f>
        <v>NAN</v>
      </c>
      <c r="F4" s="9">
        <f>IFERROR((Yosys!F4/'Odin-II'!F4), "NAN")</f>
        <v>6.6422764227642279</v>
      </c>
      <c r="G4" s="9">
        <f>IFERROR((Yosys!G4/'Odin-II'!G4), "NAN")</f>
        <v>1.5846400790221016</v>
      </c>
      <c r="H4" s="9">
        <f>IFERROR((Yosys!H4/'Odin-II'!H4), "NAN")</f>
        <v>1.6666666666666667</v>
      </c>
      <c r="I4" s="9">
        <f>IFERROR((Yosys!I4/'Odin-II'!I4), "NAN")</f>
        <v>0.949317738791423</v>
      </c>
      <c r="J4" s="9">
        <f>IFERROR((Yosys!J4/'Odin-II'!J4), "NAN")</f>
        <v>1</v>
      </c>
      <c r="K4" s="9">
        <f>IFERROR((Yosys!K4/'Odin-II'!K4), "NAN")</f>
        <v>1</v>
      </c>
      <c r="L4" s="9">
        <f>IFERROR((Yosys!L4/'Odin-II'!L4), "NAN")</f>
        <v>0.90219122732040868</v>
      </c>
      <c r="M4" s="9">
        <f>IFERROR((Yosys!M4/'Odin-II'!M4), "NAN")</f>
        <v>1</v>
      </c>
      <c r="N4" s="9">
        <f>IFERROR((Yosys!N4/'Odin-II'!N4), "NAN")</f>
        <v>1</v>
      </c>
      <c r="O4" s="9">
        <f>IFERROR((Yosys!O4/'Odin-II'!O4), "NAN")</f>
        <v>0.98668280871670699</v>
      </c>
      <c r="P4" s="9">
        <f>IFERROR((Yosys!P4/'Odin-II'!P4), "NAN")</f>
        <v>1</v>
      </c>
      <c r="Q4" s="9" t="str">
        <f>IFERROR((Yosys!Q4/'Odin-II'!Q4), "NAN")</f>
        <v>NAN</v>
      </c>
      <c r="R4" s="9">
        <f>IFERROR((Yosys!R4/'Odin-II'!R4), "NAN")</f>
        <v>1.4814814814814814</v>
      </c>
      <c r="S4" s="9" t="str">
        <f>IFERROR((Yosys!S4/'Odin-II'!S4), "NAN")</f>
        <v>NAN</v>
      </c>
      <c r="T4" s="9" t="str">
        <f>IFERROR((Yosys!T4/'Odin-II'!T4), "NAN")</f>
        <v>NAN</v>
      </c>
      <c r="U4" s="9" t="str">
        <f>IFERROR((Yosys!U4/'Odin-II'!U4), "NAN")</f>
        <v>NAN</v>
      </c>
      <c r="V4" s="9" t="str">
        <f>IFERROR((Yosys!V4/'Odin-II'!V4), "NAN")</f>
        <v>NAN</v>
      </c>
      <c r="W4" s="9" t="str">
        <f>IFERROR((Yosys!W4/'Odin-II'!W4), "NAN")</f>
        <v>NAN</v>
      </c>
      <c r="X4" s="9" t="str">
        <f>IFERROR((Yosys!X4/'Odin-II'!X4), "NAN")</f>
        <v>NAN</v>
      </c>
      <c r="Y4" s="9" t="str">
        <f>IFERROR((Yosys!Y4/'Odin-II'!Y4), "NAN")</f>
        <v>NAN</v>
      </c>
      <c r="Z4" s="9">
        <f>IFERROR((Yosys!Z4/'Odin-II'!Z4), "NAN")</f>
        <v>1.4019369154405916</v>
      </c>
      <c r="AA4" s="9">
        <f>IFERROR((Yosys!AA4/'Odin-II'!AA4), "NAN")</f>
        <v>1</v>
      </c>
      <c r="AB4" s="9">
        <f>IFERROR((Yosys!AB4/'Odin-II'!AB4), "NAN")</f>
        <v>1</v>
      </c>
      <c r="AC4" s="9">
        <f>IFERROR((Yosys!AC4/'Odin-II'!AC4), "NAN")</f>
        <v>0.89001627698252128</v>
      </c>
      <c r="AD4" s="9">
        <f>IFERROR((Yosys!AD4/'Odin-II'!AD4), "NAN")</f>
        <v>0.92657752756274925</v>
      </c>
      <c r="AE4" s="9">
        <f>IFERROR((Yosys!AE4/'Odin-II'!AE4), "NAN")</f>
        <v>1</v>
      </c>
      <c r="AF4" s="9">
        <f>IFERROR((Yosys!AF4/'Odin-II'!AF4), "NAN")</f>
        <v>0.84895326531179627</v>
      </c>
      <c r="AG4" s="9">
        <f>IFERROR((Yosys!AG4/'Odin-II'!AG4), "NAN")</f>
        <v>1.0580840918942349</v>
      </c>
      <c r="AH4" s="9">
        <f>IFERROR((Yosys!AH4/'Odin-II'!AH4), "NAN")</f>
        <v>1.2307692307692308</v>
      </c>
      <c r="AI4" s="9">
        <f>IFERROR((Yosys!AI4/'Odin-II'!AI4), "NAN")</f>
        <v>1.2307692307692308</v>
      </c>
      <c r="AJ4" s="9">
        <f>IFERROR((Yosys!AJ4/'Odin-II'!AJ4), "NAN")</f>
        <v>1.514792899408284</v>
      </c>
      <c r="AK4" s="9" t="str">
        <f>IFERROR((Yosys!AK4/'Odin-II'!AK4), "NAN")</f>
        <v>NAN</v>
      </c>
      <c r="AL4" s="9" t="str">
        <f>IFERROR((Yosys!AL4/'Odin-II'!AL4), "NAN")</f>
        <v>NAN</v>
      </c>
      <c r="AM4" s="9">
        <f>IFERROR((Yosys!AM4/'Odin-II'!AM4), "NAN")</f>
        <v>0.69592760180995472</v>
      </c>
      <c r="AN4" s="9">
        <f>IFERROR((Yosys!AN4/'Odin-II'!AN4), "NAN")</f>
        <v>0.84744360727678003</v>
      </c>
      <c r="AO4" s="9">
        <f>IFERROR((Yosys!AO4/'Odin-II'!AO4), "NAN")</f>
        <v>0.87877324317797645</v>
      </c>
      <c r="AP4" s="9">
        <f>IFERROR((Yosys!AP4/'Odin-II'!AP4), "NAN")</f>
        <v>0.92592592592592582</v>
      </c>
      <c r="AQ4" s="9">
        <f>IFERROR((Yosys!AQ4/'Odin-II'!AQ4), "NAN")</f>
        <v>0.92825701470741639</v>
      </c>
      <c r="AR4" s="9">
        <f>IFERROR((Yosys!AR4/'Odin-II'!AR4), "NAN")</f>
        <v>0.93709938875402288</v>
      </c>
      <c r="AS4" s="9">
        <f>IFERROR((Yosys!AS4/'Odin-II'!AS4), "NAN")</f>
        <v>0.92825701470741639</v>
      </c>
      <c r="AT4" s="9">
        <f>IFERROR((Yosys!AT4/'Odin-II'!AT4), "NAN")</f>
        <v>0.92825701470741639</v>
      </c>
      <c r="AU4" s="9">
        <f>IFERROR((Yosys!AU4/'Odin-II'!AU4), "NAN")</f>
        <v>1.5215866162978953</v>
      </c>
      <c r="AV4" s="9">
        <f>IFERROR((Yosys!AV4/'Odin-II'!AV4), "NAN")</f>
        <v>1.1588072242948295</v>
      </c>
      <c r="AW4" s="9">
        <f>IFERROR((Yosys!AW4/'Odin-II'!AW4), "NAN")</f>
        <v>1.1410510251209864</v>
      </c>
      <c r="AX4" s="9">
        <f>IFERROR((Yosys!AX4/'Odin-II'!AX4), "NAN")</f>
        <v>1.1548941819848582</v>
      </c>
      <c r="AY4" s="9">
        <f>IFERROR((Yosys!AY4/'Odin-II'!AY4), "NAN")</f>
        <v>1.1677000883315725</v>
      </c>
      <c r="AZ4" s="9">
        <f>IFERROR((Yosys!AZ4/'Odin-II'!AZ4), "NAN")</f>
        <v>1.2250000000000001</v>
      </c>
      <c r="BA4" s="9">
        <f>IFERROR((Yosys!BA4/'Odin-II'!BA4), "NAN")</f>
        <v>0.81844167954835678</v>
      </c>
      <c r="BB4" s="9">
        <f>IFERROR((Yosys!BB4/'Odin-II'!BB4), "NAN")</f>
        <v>0.57499999999999996</v>
      </c>
      <c r="BC4" s="9">
        <f>IFERROR((Yosys!BC4/'Odin-II'!BC4), "NAN")</f>
        <v>1.5261676461027531</v>
      </c>
      <c r="BD4" s="9">
        <f>IFERROR((Yosys!BD4/'Odin-II'!BD4), "NAN")</f>
        <v>1.2787867354404112</v>
      </c>
      <c r="BE4" s="9">
        <f>IFERROR((Yosys!BE4/'Odin-II'!BE4), "NAN")</f>
        <v>1.8231745140526738</v>
      </c>
      <c r="BF4" s="9">
        <f>IFERROR((Yosys!BF4/'Odin-II'!BF4), "NAN")</f>
        <v>1.2035746104474627</v>
      </c>
      <c r="BG4" s="9">
        <f>IFERROR((Yosys!BG4/'Odin-II'!BG4), "NAN")</f>
        <v>0.71063511520162892</v>
      </c>
      <c r="BH4" s="9">
        <f>IFERROR((Yosys!BH4/'Odin-II'!BH4), "NAN")</f>
        <v>1.0959204550586397</v>
      </c>
      <c r="BI4" s="9">
        <f>IFERROR((Yosys!BI4/'Odin-II'!BI4), "NAN")</f>
        <v>1.112880095177869</v>
      </c>
      <c r="BJ4" s="9">
        <f>IFERROR((Yosys!BJ4/'Odin-II'!BJ4), "NAN")</f>
        <v>0.83813965504953314</v>
      </c>
      <c r="BK4" s="9">
        <f>IFERROR((Yosys!BK4/'Odin-II'!BK4), "NAN")</f>
        <v>1.1000000000000001</v>
      </c>
      <c r="BL4" s="9">
        <f>IFERROR((Yosys!BL4/'Odin-II'!BL4), "NAN")</f>
        <v>0.78990943074337039</v>
      </c>
      <c r="BM4" s="9">
        <f>IFERROR((Yosys!BM4/'Odin-II'!BM4), "NAN")</f>
        <v>0.77235904771346431</v>
      </c>
      <c r="BN4" s="9">
        <f>IFERROR((Yosys!BN4/'Odin-II'!BN4), "NAN")</f>
        <v>0.87443043111706875</v>
      </c>
      <c r="BO4" s="9">
        <f>IFERROR((Yosys!BO4/'Odin-II'!BO4), "NAN")</f>
        <v>0.88887615839963674</v>
      </c>
      <c r="BP4" s="9">
        <f>IFERROR((Yosys!BP4/'Odin-II'!BP4), "NAN")</f>
        <v>0.91875575950200294</v>
      </c>
      <c r="BQ4" s="9">
        <f>IFERROR((Yosys!BQ4/'Odin-II'!BQ4), "NAN")</f>
        <v>0.91875575950200294</v>
      </c>
      <c r="BR4" s="9">
        <f>IFERROR((Yosys!BR4/'Odin-II'!BR4), "NAN")</f>
        <v>0.88612813752915898</v>
      </c>
      <c r="BS4" s="9">
        <f>IFERROR((Yosys!BS4/'Odin-II'!BS4), "NAN")</f>
        <v>0.91875575950200294</v>
      </c>
      <c r="BT4" s="9" t="str">
        <f>IFERROR((Yosys!BT4/'Odin-II'!BT4), "NAN")</f>
        <v>NAN</v>
      </c>
      <c r="BU4" s="9" t="str">
        <f>IFERROR((Yosys!BU4/'Odin-II'!BU4), "NAN")</f>
        <v>NAN</v>
      </c>
      <c r="BV4" s="9">
        <f>IFERROR((Yosys!BV4/'Odin-II'!BV4), "NAN")</f>
        <v>1.8340567087175847</v>
      </c>
      <c r="BW4" s="9">
        <f>IFERROR((Yosys!BW4/'Odin-II'!BW4), "NAN")</f>
        <v>1.210761393784723</v>
      </c>
      <c r="BX4" s="9">
        <f>IFERROR((Yosys!BX4/'Odin-II'!BX4), "NAN")</f>
        <v>1.6386003280481138</v>
      </c>
      <c r="BY4" s="9">
        <f>IFERROR((Yosys!BY4/'Odin-II'!BY4), "NAN")</f>
        <v>1.0491990846681922</v>
      </c>
      <c r="BZ4" s="9">
        <f>IFERROR((Yosys!BZ4/'Odin-II'!BZ4), "NAN")</f>
        <v>1.195455600347255</v>
      </c>
      <c r="CA4" s="9">
        <f>IFERROR((Yosys!CA4/'Odin-II'!CA4), "NAN")</f>
        <v>1.2076232277969587</v>
      </c>
      <c r="CB4" s="9" t="s">
        <v>157</v>
      </c>
    </row>
    <row r="5" spans="1:80" x14ac:dyDescent="0.2">
      <c r="A5" s="9" t="s">
        <v>158</v>
      </c>
      <c r="B5" s="9" t="str">
        <f>Yosys!B5</f>
        <v xml:space="preserve">  bgm</v>
      </c>
      <c r="C5" s="9" t="s">
        <v>159</v>
      </c>
      <c r="D5" s="9">
        <f>IFERROR((Yosys!D5/'Odin-II'!D5), "NAN")</f>
        <v>0.86169636908727509</v>
      </c>
      <c r="E5" s="9" t="str">
        <f>IFERROR((Yosys!E5/'Odin-II'!E5), "NAN")</f>
        <v>NAN</v>
      </c>
      <c r="F5" s="9">
        <f>IFERROR((Yosys!F5/'Odin-II'!F5), "NAN")</f>
        <v>13.761904761904763</v>
      </c>
      <c r="G5" s="9">
        <f>IFERROR((Yosys!G5/'Odin-II'!G5), "NAN")</f>
        <v>3.602664740852382</v>
      </c>
      <c r="H5" s="9">
        <f>IFERROR((Yosys!H5/'Odin-II'!H5), "NAN")</f>
        <v>1</v>
      </c>
      <c r="I5" s="9">
        <f>IFERROR((Yosys!I5/'Odin-II'!I5), "NAN")</f>
        <v>0.2896886323159123</v>
      </c>
      <c r="J5" s="9">
        <f>IFERROR((Yosys!J5/'Odin-II'!J5), "NAN")</f>
        <v>1</v>
      </c>
      <c r="K5" s="9">
        <f>IFERROR((Yosys!K5/'Odin-II'!K5), "NAN")</f>
        <v>1</v>
      </c>
      <c r="L5" s="9">
        <f>IFERROR((Yosys!L5/'Odin-II'!L5), "NAN")</f>
        <v>1.0369722102542007</v>
      </c>
      <c r="M5" s="9">
        <f>IFERROR((Yosys!M5/'Odin-II'!M5), "NAN")</f>
        <v>1</v>
      </c>
      <c r="N5" s="9">
        <f>IFERROR((Yosys!N5/'Odin-II'!N5), "NAN")</f>
        <v>1</v>
      </c>
      <c r="O5" s="9">
        <f>IFERROR((Yosys!O5/'Odin-II'!O5), "NAN")</f>
        <v>0.97738051805910253</v>
      </c>
      <c r="P5" s="9">
        <f>IFERROR((Yosys!P5/'Odin-II'!P5), "NAN")</f>
        <v>1</v>
      </c>
      <c r="Q5" s="9" t="str">
        <f>IFERROR((Yosys!Q5/'Odin-II'!Q5), "NAN")</f>
        <v>NAN</v>
      </c>
      <c r="R5" s="9">
        <f>IFERROR((Yosys!R5/'Odin-II'!R5), "NAN")</f>
        <v>1</v>
      </c>
      <c r="S5" s="9" t="str">
        <f>IFERROR((Yosys!S5/'Odin-II'!S5), "NAN")</f>
        <v>NAN</v>
      </c>
      <c r="T5" s="9" t="str">
        <f>IFERROR((Yosys!T5/'Odin-II'!T5), "NAN")</f>
        <v>NAN</v>
      </c>
      <c r="U5" s="9" t="str">
        <f>IFERROR((Yosys!U5/'Odin-II'!U5), "NAN")</f>
        <v>NAN</v>
      </c>
      <c r="V5" s="9" t="str">
        <f>IFERROR((Yosys!V5/'Odin-II'!V5), "NAN")</f>
        <v>NAN</v>
      </c>
      <c r="W5" s="9" t="str">
        <f>IFERROR((Yosys!W5/'Odin-II'!W5), "NAN")</f>
        <v>NAN</v>
      </c>
      <c r="X5" s="9" t="str">
        <f>IFERROR((Yosys!X5/'Odin-II'!X5), "NAN")</f>
        <v>NAN</v>
      </c>
      <c r="Y5" s="9" t="str">
        <f>IFERROR((Yosys!Y5/'Odin-II'!Y5), "NAN")</f>
        <v>NAN</v>
      </c>
      <c r="Z5" s="9">
        <f>IFERROR((Yosys!Z5/'Odin-II'!Z5), "NAN")</f>
        <v>0.96838708912112548</v>
      </c>
      <c r="AA5" s="9">
        <f>IFERROR((Yosys!AA5/'Odin-II'!AA5), "NAN")</f>
        <v>1</v>
      </c>
      <c r="AB5" s="9">
        <f>IFERROR((Yosys!AB5/'Odin-II'!AB5), "NAN")</f>
        <v>1</v>
      </c>
      <c r="AC5" s="9">
        <f>IFERROR((Yosys!AC5/'Odin-II'!AC5), "NAN")</f>
        <v>0.98105044087847093</v>
      </c>
      <c r="AD5" s="9">
        <f>IFERROR((Yosys!AD5/'Odin-II'!AD5), "NAN")</f>
        <v>0.98675750604612755</v>
      </c>
      <c r="AE5" s="9">
        <f>IFERROR((Yosys!AE5/'Odin-II'!AE5), "NAN")</f>
        <v>1</v>
      </c>
      <c r="AF5" s="9">
        <f>IFERROR((Yosys!AF5/'Odin-II'!AF5), "NAN")</f>
        <v>0.99620714068979466</v>
      </c>
      <c r="AG5" s="9">
        <f>IFERROR((Yosys!AG5/'Odin-II'!AG5), "NAN")</f>
        <v>0.97961196974679376</v>
      </c>
      <c r="AH5" s="9">
        <f>IFERROR((Yosys!AH5/'Odin-II'!AH5), "NAN")</f>
        <v>0.98412698412698407</v>
      </c>
      <c r="AI5" s="9">
        <f>IFERROR((Yosys!AI5/'Odin-II'!AI5), "NAN")</f>
        <v>0.98412698412698407</v>
      </c>
      <c r="AJ5" s="9">
        <f>IFERROR((Yosys!AJ5/'Odin-II'!AJ5), "NAN")</f>
        <v>0.96850592088687326</v>
      </c>
      <c r="AK5" s="9" t="str">
        <f>IFERROR((Yosys!AK5/'Odin-II'!AK5), "NAN")</f>
        <v>NAN</v>
      </c>
      <c r="AL5" s="9" t="str">
        <f>IFERROR((Yosys!AL5/'Odin-II'!AL5), "NAN")</f>
        <v>NAN</v>
      </c>
      <c r="AM5" s="9">
        <f>IFERROR((Yosys!AM5/'Odin-II'!AM5), "NAN")</f>
        <v>1.1443361753958587</v>
      </c>
      <c r="AN5" s="9">
        <f>IFERROR((Yosys!AN5/'Odin-II'!AN5), "NAN")</f>
        <v>1.0267253907404335</v>
      </c>
      <c r="AO5" s="9">
        <f>IFERROR((Yosys!AO5/'Odin-II'!AO5), "NAN")</f>
        <v>0.8375684128225177</v>
      </c>
      <c r="AP5" s="9">
        <f>IFERROR((Yosys!AP5/'Odin-II'!AP5), "NAN")</f>
        <v>0.85714285714285721</v>
      </c>
      <c r="AQ5" s="9">
        <f>IFERROR((Yosys!AQ5/'Odin-II'!AQ5), "NAN")</f>
        <v>1.052325349016473</v>
      </c>
      <c r="AR5" s="9">
        <f>IFERROR((Yosys!AR5/'Odin-II'!AR5), "NAN")</f>
        <v>1.0526542905836869</v>
      </c>
      <c r="AS5" s="9">
        <f>IFERROR((Yosys!AS5/'Odin-II'!AS5), "NAN")</f>
        <v>1.052325349016473</v>
      </c>
      <c r="AT5" s="9">
        <f>IFERROR((Yosys!AT5/'Odin-II'!AT5), "NAN")</f>
        <v>1.052325349016473</v>
      </c>
      <c r="AU5" s="9">
        <f>IFERROR((Yosys!AU5/'Odin-II'!AU5), "NAN")</f>
        <v>0.92433537832310841</v>
      </c>
      <c r="AV5" s="9">
        <f>IFERROR((Yosys!AV5/'Odin-II'!AV5), "NAN")</f>
        <v>0.96990071911741293</v>
      </c>
      <c r="AW5" s="9">
        <f>IFERROR((Yosys!AW5/'Odin-II'!AW5), "NAN")</f>
        <v>0.96693522602551463</v>
      </c>
      <c r="AX5" s="9">
        <f>IFERROR((Yosys!AX5/'Odin-II'!AX5), "NAN")</f>
        <v>0.92526058540517653</v>
      </c>
      <c r="AY5" s="9">
        <f>IFERROR((Yosys!AY5/'Odin-II'!AY5), "NAN")</f>
        <v>0.92730446337248784</v>
      </c>
      <c r="AZ5" s="9">
        <f>IFERROR((Yosys!AZ5/'Odin-II'!AZ5), "NAN")</f>
        <v>1.027027027027027</v>
      </c>
      <c r="BA5" s="9">
        <f>IFERROR((Yosys!BA5/'Odin-II'!BA5), "NAN")</f>
        <v>0.99909315621828554</v>
      </c>
      <c r="BB5" s="9">
        <f>IFERROR((Yosys!BB5/'Odin-II'!BB5), "NAN")</f>
        <v>0.89583333333333337</v>
      </c>
      <c r="BC5" s="9">
        <f>IFERROR((Yosys!BC5/'Odin-II'!BC5), "NAN")</f>
        <v>0.97586217096783734</v>
      </c>
      <c r="BD5" s="9">
        <f>IFERROR((Yosys!BD5/'Odin-II'!BD5), "NAN")</f>
        <v>0.97803144377009621</v>
      </c>
      <c r="BE5" s="9">
        <f>IFERROR((Yosys!BE5/'Odin-II'!BE5), "NAN")</f>
        <v>0.98616070986952087</v>
      </c>
      <c r="BF5" s="9">
        <f>IFERROR((Yosys!BF5/'Odin-II'!BF5), "NAN")</f>
        <v>1.0182335019003046</v>
      </c>
      <c r="BG5" s="9">
        <f>IFERROR((Yosys!BG5/'Odin-II'!BG5), "NAN")</f>
        <v>1.1153927738103655</v>
      </c>
      <c r="BH5" s="9">
        <f>IFERROR((Yosys!BH5/'Odin-II'!BH5), "NAN")</f>
        <v>0.93860251549481244</v>
      </c>
      <c r="BI5" s="9">
        <f>IFERROR((Yosys!BI5/'Odin-II'!BI5), "NAN")</f>
        <v>0.94342090317555616</v>
      </c>
      <c r="BJ5" s="9">
        <f>IFERROR((Yosys!BJ5/'Odin-II'!BJ5), "NAN")</f>
        <v>0.9873859056346983</v>
      </c>
      <c r="BK5" s="9">
        <f>IFERROR((Yosys!BK5/'Odin-II'!BK5), "NAN")</f>
        <v>0.86956521739130432</v>
      </c>
      <c r="BL5" s="9">
        <f>IFERROR((Yosys!BL5/'Odin-II'!BL5), "NAN")</f>
        <v>0.95176372091146599</v>
      </c>
      <c r="BM5" s="9">
        <f>IFERROR((Yosys!BM5/'Odin-II'!BM5), "NAN")</f>
        <v>0.94989131342589561</v>
      </c>
      <c r="BN5" s="9">
        <f>IFERROR((Yosys!BN5/'Odin-II'!BN5), "NAN")</f>
        <v>0.93077023608541221</v>
      </c>
      <c r="BO5" s="9">
        <f>IFERROR((Yosys!BO5/'Odin-II'!BO5), "NAN")</f>
        <v>0.93211068203599945</v>
      </c>
      <c r="BP5" s="9">
        <f>IFERROR((Yosys!BP5/'Odin-II'!BP5), "NAN")</f>
        <v>1.0384192972067434</v>
      </c>
      <c r="BQ5" s="9">
        <f>IFERROR((Yosys!BQ5/'Odin-II'!BQ5), "NAN")</f>
        <v>1.0384192972067434</v>
      </c>
      <c r="BR5" s="9">
        <f>IFERROR((Yosys!BR5/'Odin-II'!BR5), "NAN")</f>
        <v>1.0530282178812747</v>
      </c>
      <c r="BS5" s="9">
        <f>IFERROR((Yosys!BS5/'Odin-II'!BS5), "NAN")</f>
        <v>1.0384192972067434</v>
      </c>
      <c r="BT5" s="9" t="str">
        <f>IFERROR((Yosys!BT5/'Odin-II'!BT5), "NAN")</f>
        <v>NAN</v>
      </c>
      <c r="BU5" s="9" t="str">
        <f>IFERROR((Yosys!BU5/'Odin-II'!BU5), "NAN")</f>
        <v>NAN</v>
      </c>
      <c r="BV5" s="9">
        <f>IFERROR((Yosys!BV5/'Odin-II'!BV5), "NAN")</f>
        <v>0.98264838742737315</v>
      </c>
      <c r="BW5" s="9">
        <f>IFERROR((Yosys!BW5/'Odin-II'!BW5), "NAN")</f>
        <v>1.0146029024324612</v>
      </c>
      <c r="BX5" s="9">
        <f>IFERROR((Yosys!BX5/'Odin-II'!BX5), "NAN")</f>
        <v>0.97838899803536361</v>
      </c>
      <c r="BY5" s="9">
        <f>IFERROR((Yosys!BY5/'Odin-II'!BY5), "NAN")</f>
        <v>0.97417840375586873</v>
      </c>
      <c r="BZ5" s="9">
        <f>IFERROR((Yosys!BZ5/'Odin-II'!BZ5), "NAN")</f>
        <v>0.96021717736977574</v>
      </c>
      <c r="CA5" s="9">
        <f>IFERROR((Yosys!CA5/'Odin-II'!CA5), "NAN")</f>
        <v>0.96181243216112711</v>
      </c>
      <c r="CB5" s="9" t="s">
        <v>157</v>
      </c>
    </row>
    <row r="6" spans="1:80" x14ac:dyDescent="0.2">
      <c r="A6" s="9" t="s">
        <v>158</v>
      </c>
      <c r="B6" s="9" t="str">
        <f>Yosys!B6</f>
        <v xml:space="preserve">  LU8PEEng</v>
      </c>
      <c r="C6" s="9" t="s">
        <v>159</v>
      </c>
      <c r="D6" s="9">
        <f>IFERROR((Yosys!D6/'Odin-II'!D6), "NAN")</f>
        <v>0.84463092124382455</v>
      </c>
      <c r="E6" s="9" t="str">
        <f>IFERROR((Yosys!E6/'Odin-II'!E6), "NAN")</f>
        <v>NAN</v>
      </c>
      <c r="F6" s="9">
        <f>IFERROR((Yosys!F6/'Odin-II'!F6), "NAN")</f>
        <v>20.735772357723576</v>
      </c>
      <c r="G6" s="9">
        <f>IFERROR((Yosys!G6/'Odin-II'!G6), "NAN")</f>
        <v>9.6686735828084469</v>
      </c>
      <c r="H6" s="9">
        <f>IFERROR((Yosys!H6/'Odin-II'!H6), "NAN")</f>
        <v>0.91089108910891092</v>
      </c>
      <c r="I6" s="9">
        <f>IFERROR((Yosys!I6/'Odin-II'!I6), "NAN")</f>
        <v>0.75945653852092021</v>
      </c>
      <c r="J6" s="9">
        <f>IFERROR((Yosys!J6/'Odin-II'!J6), "NAN")</f>
        <v>1</v>
      </c>
      <c r="K6" s="9">
        <f>IFERROR((Yosys!K6/'Odin-II'!K6), "NAN")</f>
        <v>1</v>
      </c>
      <c r="L6" s="9">
        <f>IFERROR((Yosys!L6/'Odin-II'!L6), "NAN")</f>
        <v>1.4333506416437949</v>
      </c>
      <c r="M6" s="9">
        <f>IFERROR((Yosys!M6/'Odin-II'!M6), "NAN")</f>
        <v>1</v>
      </c>
      <c r="N6" s="9">
        <f>IFERROR((Yosys!N6/'Odin-II'!N6), "NAN")</f>
        <v>1</v>
      </c>
      <c r="O6" s="9">
        <f>IFERROR((Yosys!O6/'Odin-II'!O6), "NAN")</f>
        <v>0.99042844120328166</v>
      </c>
      <c r="P6" s="9">
        <f>IFERROR((Yosys!P6/'Odin-II'!P6), "NAN")</f>
        <v>1</v>
      </c>
      <c r="Q6" s="9">
        <f>IFERROR((Yosys!Q6/'Odin-II'!Q6), "NAN")</f>
        <v>1.0227272727272727</v>
      </c>
      <c r="R6" s="9">
        <f>IFERROR((Yosys!R6/'Odin-II'!R6), "NAN")</f>
        <v>1</v>
      </c>
      <c r="S6" s="9" t="str">
        <f>IFERROR((Yosys!S6/'Odin-II'!S6), "NAN")</f>
        <v>NAN</v>
      </c>
      <c r="T6" s="9" t="str">
        <f>IFERROR((Yosys!T6/'Odin-II'!T6), "NAN")</f>
        <v>NAN</v>
      </c>
      <c r="U6" s="9" t="str">
        <f>IFERROR((Yosys!U6/'Odin-II'!U6), "NAN")</f>
        <v>NAN</v>
      </c>
      <c r="V6" s="9" t="str">
        <f>IFERROR((Yosys!V6/'Odin-II'!V6), "NAN")</f>
        <v>NAN</v>
      </c>
      <c r="W6" s="9" t="str">
        <f>IFERROR((Yosys!W6/'Odin-II'!W6), "NAN")</f>
        <v>NAN</v>
      </c>
      <c r="X6" s="9" t="str">
        <f>IFERROR((Yosys!X6/'Odin-II'!X6), "NAN")</f>
        <v>NAN</v>
      </c>
      <c r="Y6" s="9" t="str">
        <f>IFERROR((Yosys!Y6/'Odin-II'!Y6), "NAN")</f>
        <v>NAN</v>
      </c>
      <c r="Z6" s="9">
        <f>IFERROR((Yosys!Z6/'Odin-II'!Z6), "NAN")</f>
        <v>0.99429023838757946</v>
      </c>
      <c r="AA6" s="9">
        <f>IFERROR((Yosys!AA6/'Odin-II'!AA6), "NAN")</f>
        <v>1</v>
      </c>
      <c r="AB6" s="9">
        <f>IFERROR((Yosys!AB6/'Odin-II'!AB6), "NAN")</f>
        <v>1</v>
      </c>
      <c r="AC6" s="9">
        <f>IFERROR((Yosys!AC6/'Odin-II'!AC6), "NAN")</f>
        <v>0.95084240267894515</v>
      </c>
      <c r="AD6" s="9">
        <f>IFERROR((Yosys!AD6/'Odin-II'!AD6), "NAN")</f>
        <v>0.95594271371622619</v>
      </c>
      <c r="AE6" s="9">
        <f>IFERROR((Yosys!AE6/'Odin-II'!AE6), "NAN")</f>
        <v>1</v>
      </c>
      <c r="AF6" s="9">
        <f>IFERROR((Yosys!AF6/'Odin-II'!AF6), "NAN")</f>
        <v>0.9500885347498893</v>
      </c>
      <c r="AG6" s="9">
        <f>IFERROR((Yosys!AG6/'Odin-II'!AG6), "NAN")</f>
        <v>0.991876523151909</v>
      </c>
      <c r="AH6" s="9">
        <f>IFERROR((Yosys!AH6/'Odin-II'!AH6), "NAN")</f>
        <v>1</v>
      </c>
      <c r="AI6" s="9">
        <f>IFERROR((Yosys!AI6/'Odin-II'!AI6), "NAN")</f>
        <v>1</v>
      </c>
      <c r="AJ6" s="9">
        <f>IFERROR((Yosys!AJ6/'Odin-II'!AJ6), "NAN")</f>
        <v>1</v>
      </c>
      <c r="AK6" s="9" t="str">
        <f>IFERROR((Yosys!AK6/'Odin-II'!AK6), "NAN")</f>
        <v>NAN</v>
      </c>
      <c r="AL6" s="9" t="str">
        <f>IFERROR((Yosys!AL6/'Odin-II'!AL6), "NAN")</f>
        <v>NAN</v>
      </c>
      <c r="AM6" s="9">
        <f>IFERROR((Yosys!AM6/'Odin-II'!AM6), "NAN")</f>
        <v>0.98663982430453878</v>
      </c>
      <c r="AN6" s="9">
        <f>IFERROR((Yosys!AN6/'Odin-II'!AN6), "NAN")</f>
        <v>1.0098193295320232</v>
      </c>
      <c r="AO6" s="9">
        <f>IFERROR((Yosys!AO6/'Odin-II'!AO6), "NAN")</f>
        <v>0.91541104943166807</v>
      </c>
      <c r="AP6" s="9">
        <f>IFERROR((Yosys!AP6/'Odin-II'!AP6), "NAN")</f>
        <v>0.92592592592592582</v>
      </c>
      <c r="AQ6" s="9">
        <f>IFERROR((Yosys!AQ6/'Odin-II'!AQ6), "NAN")</f>
        <v>0.92512082992984657</v>
      </c>
      <c r="AR6" s="9">
        <f>IFERROR((Yosys!AR6/'Odin-II'!AR6), "NAN")</f>
        <v>0.98782151595256507</v>
      </c>
      <c r="AS6" s="9">
        <f>IFERROR((Yosys!AS6/'Odin-II'!AS6), "NAN")</f>
        <v>0.92512082992984657</v>
      </c>
      <c r="AT6" s="9">
        <f>IFERROR((Yosys!AT6/'Odin-II'!AT6), "NAN")</f>
        <v>0.92512082992984657</v>
      </c>
      <c r="AU6" s="9">
        <f>IFERROR((Yosys!AU6/'Odin-II'!AU6), "NAN")</f>
        <v>0.95428271150814503</v>
      </c>
      <c r="AV6" s="9">
        <f>IFERROR((Yosys!AV6/'Odin-II'!AV6), "NAN")</f>
        <v>0.96706962803421259</v>
      </c>
      <c r="AW6" s="9">
        <f>IFERROR((Yosys!AW6/'Odin-II'!AW6), "NAN")</f>
        <v>0.96446161478619752</v>
      </c>
      <c r="AX6" s="9">
        <f>IFERROR((Yosys!AX6/'Odin-II'!AX6), "NAN")</f>
        <v>0.95365538555071439</v>
      </c>
      <c r="AY6" s="9">
        <f>IFERROR((Yosys!AY6/'Odin-II'!AY6), "NAN")</f>
        <v>0.95741847276421144</v>
      </c>
      <c r="AZ6" s="9">
        <f>IFERROR((Yosys!AZ6/'Odin-II'!AZ6), "NAN")</f>
        <v>1.0416666666666667</v>
      </c>
      <c r="BA6" s="9">
        <f>IFERROR((Yosys!BA6/'Odin-II'!BA6), "NAN")</f>
        <v>0.94134767961848842</v>
      </c>
      <c r="BB6" s="9">
        <f>IFERROR((Yosys!BB6/'Odin-II'!BB6), "NAN")</f>
        <v>0.84444444444444444</v>
      </c>
      <c r="BC6" s="9">
        <f>IFERROR((Yosys!BC6/'Odin-II'!BC6), "NAN")</f>
        <v>1</v>
      </c>
      <c r="BD6" s="9">
        <f>IFERROR((Yosys!BD6/'Odin-II'!BD6), "NAN")</f>
        <v>0.99598697140029957</v>
      </c>
      <c r="BE6" s="9">
        <f>IFERROR((Yosys!BE6/'Odin-II'!BE6), "NAN")</f>
        <v>1.031210289938016</v>
      </c>
      <c r="BF6" s="9">
        <f>IFERROR((Yosys!BF6/'Odin-II'!BF6), "NAN")</f>
        <v>1.0312116885859168</v>
      </c>
      <c r="BG6" s="9">
        <f>IFERROR((Yosys!BG6/'Odin-II'!BG6), "NAN")</f>
        <v>0.64295302013422817</v>
      </c>
      <c r="BH6" s="9">
        <f>IFERROR((Yosys!BH6/'Odin-II'!BH6), "NAN")</f>
        <v>0.8432335193706163</v>
      </c>
      <c r="BI6" s="9">
        <f>IFERROR((Yosys!BI6/'Odin-II'!BI6), "NAN")</f>
        <v>0.85157594697200889</v>
      </c>
      <c r="BJ6" s="9">
        <f>IFERROR((Yosys!BJ6/'Odin-II'!BJ6), "NAN")</f>
        <v>0.97968845020348971</v>
      </c>
      <c r="BK6" s="9">
        <f>IFERROR((Yosys!BK6/'Odin-II'!BK6), "NAN")</f>
        <v>0.95652173913043481</v>
      </c>
      <c r="BL6" s="9">
        <f>IFERROR((Yosys!BL6/'Odin-II'!BL6), "NAN")</f>
        <v>0.89824856382233431</v>
      </c>
      <c r="BM6" s="9">
        <f>IFERROR((Yosys!BM6/'Odin-II'!BM6), "NAN")</f>
        <v>0.95064266393060348</v>
      </c>
      <c r="BN6" s="9">
        <f>IFERROR((Yosys!BN6/'Odin-II'!BN6), "NAN")</f>
        <v>1.1181848805435137</v>
      </c>
      <c r="BO6" s="9">
        <f>IFERROR((Yosys!BO6/'Odin-II'!BO6), "NAN")</f>
        <v>1.2788000501191887</v>
      </c>
      <c r="BP6" s="9">
        <f>IFERROR((Yosys!BP6/'Odin-II'!BP6), "NAN")</f>
        <v>0.93685935158733036</v>
      </c>
      <c r="BQ6" s="9">
        <f>IFERROR((Yosys!BQ6/'Odin-II'!BQ6), "NAN")</f>
        <v>0.93685935158733036</v>
      </c>
      <c r="BR6" s="9">
        <f>IFERROR((Yosys!BR6/'Odin-II'!BR6), "NAN")</f>
        <v>1.0189172171615861</v>
      </c>
      <c r="BS6" s="9">
        <f>IFERROR((Yosys!BS6/'Odin-II'!BS6), "NAN")</f>
        <v>0.93685935158733036</v>
      </c>
      <c r="BT6" s="9" t="str">
        <f>IFERROR((Yosys!BT6/'Odin-II'!BT6), "NAN")</f>
        <v>NAN</v>
      </c>
      <c r="BU6" s="9" t="str">
        <f>IFERROR((Yosys!BU6/'Odin-II'!BU6), "NAN")</f>
        <v>NAN</v>
      </c>
      <c r="BV6" s="9">
        <f>IFERROR((Yosys!BV6/'Odin-II'!BV6), "NAN")</f>
        <v>1.0401490708280334</v>
      </c>
      <c r="BW6" s="9">
        <f>IFERROR((Yosys!BW6/'Odin-II'!BW6), "NAN")</f>
        <v>1.0401475166724836</v>
      </c>
      <c r="BX6" s="9">
        <f>IFERROR((Yosys!BX6/'Odin-II'!BX6), "NAN")</f>
        <v>1.0728744939271253</v>
      </c>
      <c r="BY6" s="9">
        <f>IFERROR((Yosys!BY6/'Odin-II'!BY6), "NAN")</f>
        <v>1.0971488912354805</v>
      </c>
      <c r="BZ6" s="9">
        <f>IFERROR((Yosys!BZ6/'Odin-II'!BZ6), "NAN")</f>
        <v>0.93250657702072459</v>
      </c>
      <c r="CA6" s="9">
        <f>IFERROR((Yosys!CA6/'Odin-II'!CA6), "NAN")</f>
        <v>0.94194551694551698</v>
      </c>
      <c r="CB6" s="9" t="s">
        <v>157</v>
      </c>
    </row>
    <row r="7" spans="1:80" x14ac:dyDescent="0.2">
      <c r="A7" s="9" t="s">
        <v>158</v>
      </c>
      <c r="B7" s="9" t="str">
        <f>Yosys!B7</f>
        <v xml:space="preserve">  stereovision0</v>
      </c>
      <c r="C7" s="9" t="s">
        <v>159</v>
      </c>
      <c r="D7" s="9">
        <f>IFERROR((Yosys!D7/'Odin-II'!D7), "NAN")</f>
        <v>1.1434930055108097</v>
      </c>
      <c r="E7" s="9" t="str">
        <f>IFERROR((Yosys!E7/'Odin-II'!E7), "NAN")</f>
        <v>NAN</v>
      </c>
      <c r="F7" s="9">
        <f>IFERROR((Yosys!F7/'Odin-II'!F7), "NAN")</f>
        <v>5.8715596330275233</v>
      </c>
      <c r="G7" s="9">
        <f>IFERROR((Yosys!G7/'Odin-II'!G7), "NAN")</f>
        <v>1.1143371176872015</v>
      </c>
      <c r="H7" s="9">
        <f>IFERROR((Yosys!H7/'Odin-II'!H7), "NAN")</f>
        <v>1</v>
      </c>
      <c r="I7" s="9">
        <f>IFERROR((Yosys!I7/'Odin-II'!I7), "NAN")</f>
        <v>0.89445438282647582</v>
      </c>
      <c r="J7" s="9">
        <f>IFERROR((Yosys!J7/'Odin-II'!J7), "NAN")</f>
        <v>1</v>
      </c>
      <c r="K7" s="9">
        <f>IFERROR((Yosys!K7/'Odin-II'!K7), "NAN")</f>
        <v>1</v>
      </c>
      <c r="L7" s="9">
        <f>IFERROR((Yosys!L7/'Odin-II'!L7), "NAN")</f>
        <v>0.95482203435463897</v>
      </c>
      <c r="M7" s="9">
        <f>IFERROR((Yosys!M7/'Odin-II'!M7), "NAN")</f>
        <v>1</v>
      </c>
      <c r="N7" s="9">
        <f>IFERROR((Yosys!N7/'Odin-II'!N7), "NAN")</f>
        <v>1</v>
      </c>
      <c r="O7" s="9">
        <f>IFERROR((Yosys!O7/'Odin-II'!O7), "NAN")</f>
        <v>0.98721590909090906</v>
      </c>
      <c r="P7" s="9">
        <f>IFERROR((Yosys!P7/'Odin-II'!P7), "NAN")</f>
        <v>1.0764331210191083</v>
      </c>
      <c r="Q7" s="9" t="str">
        <f>IFERROR((Yosys!Q7/'Odin-II'!Q7), "NAN")</f>
        <v>NAN</v>
      </c>
      <c r="R7" s="9" t="str">
        <f>IFERROR((Yosys!R7/'Odin-II'!R7), "NAN")</f>
        <v>NAN</v>
      </c>
      <c r="S7" s="9" t="str">
        <f>IFERROR((Yosys!S7/'Odin-II'!S7), "NAN")</f>
        <v>NAN</v>
      </c>
      <c r="T7" s="9" t="str">
        <f>IFERROR((Yosys!T7/'Odin-II'!T7), "NAN")</f>
        <v>NAN</v>
      </c>
      <c r="U7" s="9" t="str">
        <f>IFERROR((Yosys!U7/'Odin-II'!U7), "NAN")</f>
        <v>NAN</v>
      </c>
      <c r="V7" s="9" t="str">
        <f>IFERROR((Yosys!V7/'Odin-II'!V7), "NAN")</f>
        <v>NAN</v>
      </c>
      <c r="W7" s="9" t="str">
        <f>IFERROR((Yosys!W7/'Odin-II'!W7), "NAN")</f>
        <v>NAN</v>
      </c>
      <c r="X7" s="9" t="str">
        <f>IFERROR((Yosys!X7/'Odin-II'!X7), "NAN")</f>
        <v>NAN</v>
      </c>
      <c r="Y7" s="9" t="str">
        <f>IFERROR((Yosys!Y7/'Odin-II'!Y7), "NAN")</f>
        <v>NAN</v>
      </c>
      <c r="Z7" s="9">
        <f>IFERROR((Yosys!Z7/'Odin-II'!Z7), "NAN")</f>
        <v>0.97322010665151037</v>
      </c>
      <c r="AA7" s="9">
        <f>IFERROR((Yosys!AA7/'Odin-II'!AA7), "NAN")</f>
        <v>1.0764331210191083</v>
      </c>
      <c r="AB7" s="9">
        <f>IFERROR((Yosys!AB7/'Odin-II'!AB7), "NAN")</f>
        <v>1</v>
      </c>
      <c r="AC7" s="9">
        <f>IFERROR((Yosys!AC7/'Odin-II'!AC7), "NAN")</f>
        <v>0.96582236014425904</v>
      </c>
      <c r="AD7" s="9">
        <f>IFERROR((Yosys!AD7/'Odin-II'!AD7), "NAN")</f>
        <v>0.97119133905225008</v>
      </c>
      <c r="AE7" s="9">
        <f>IFERROR((Yosys!AE7/'Odin-II'!AE7), "NAN")</f>
        <v>1</v>
      </c>
      <c r="AF7" s="9">
        <f>IFERROR((Yosys!AF7/'Odin-II'!AF7), "NAN")</f>
        <v>0.98951467944877169</v>
      </c>
      <c r="AG7" s="9">
        <f>IFERROR((Yosys!AG7/'Odin-II'!AG7), "NAN")</f>
        <v>1.0028355387523629</v>
      </c>
      <c r="AH7" s="9">
        <f>IFERROR((Yosys!AH7/'Odin-II'!AH7), "NAN")</f>
        <v>1</v>
      </c>
      <c r="AI7" s="9">
        <f>IFERROR((Yosys!AI7/'Odin-II'!AI7), "NAN")</f>
        <v>1</v>
      </c>
      <c r="AJ7" s="9">
        <f>IFERROR((Yosys!AJ7/'Odin-II'!AJ7), "NAN")</f>
        <v>1</v>
      </c>
      <c r="AK7" s="9" t="str">
        <f>IFERROR((Yosys!AK7/'Odin-II'!AK7), "NAN")</f>
        <v>NAN</v>
      </c>
      <c r="AL7" s="9" t="str">
        <f>IFERROR((Yosys!AL7/'Odin-II'!AL7), "NAN")</f>
        <v>NAN</v>
      </c>
      <c r="AM7" s="9">
        <f>IFERROR((Yosys!AM7/'Odin-II'!AM7), "NAN")</f>
        <v>1.0587326120556415</v>
      </c>
      <c r="AN7" s="9">
        <f>IFERROR((Yosys!AN7/'Odin-II'!AN7), "NAN")</f>
        <v>1.0240547226008381</v>
      </c>
      <c r="AO7" s="9">
        <f>IFERROR((Yosys!AO7/'Odin-II'!AO7), "NAN")</f>
        <v>0.96631205673758869</v>
      </c>
      <c r="AP7" s="9">
        <f>IFERROR((Yosys!AP7/'Odin-II'!AP7), "NAN")</f>
        <v>1</v>
      </c>
      <c r="AQ7" s="9">
        <f>IFERROR((Yosys!AQ7/'Odin-II'!AQ7), "NAN")</f>
        <v>1.023686365497475</v>
      </c>
      <c r="AR7" s="9">
        <f>IFERROR((Yosys!AR7/'Odin-II'!AR7), "NAN")</f>
        <v>0.98413562603027682</v>
      </c>
      <c r="AS7" s="9">
        <f>IFERROR((Yosys!AS7/'Odin-II'!AS7), "NAN")</f>
        <v>1.023686365497475</v>
      </c>
      <c r="AT7" s="9">
        <f>IFERROR((Yosys!AT7/'Odin-II'!AT7), "NAN")</f>
        <v>1.023686365497475</v>
      </c>
      <c r="AU7" s="9">
        <f>IFERROR((Yosys!AU7/'Odin-II'!AU7), "NAN")</f>
        <v>0.97044334975369462</v>
      </c>
      <c r="AV7" s="9">
        <f>IFERROR((Yosys!AV7/'Odin-II'!AV7), "NAN")</f>
        <v>0.94678219885394144</v>
      </c>
      <c r="AW7" s="9">
        <f>IFERROR((Yosys!AW7/'Odin-II'!AW7), "NAN")</f>
        <v>0.94411659741517751</v>
      </c>
      <c r="AX7" s="9">
        <f>IFERROR((Yosys!AX7/'Odin-II'!AX7), "NAN")</f>
        <v>0.92252167012574782</v>
      </c>
      <c r="AY7" s="9">
        <f>IFERROR((Yosys!AY7/'Odin-II'!AY7), "NAN")</f>
        <v>0.92578109395320751</v>
      </c>
      <c r="AZ7" s="9">
        <f>IFERROR((Yosys!AZ7/'Odin-II'!AZ7), "NAN")</f>
        <v>1.1200000000000001</v>
      </c>
      <c r="BA7" s="9">
        <f>IFERROR((Yosys!BA7/'Odin-II'!BA7), "NAN")</f>
        <v>1.0030656235031135</v>
      </c>
      <c r="BB7" s="9">
        <f>IFERROR((Yosys!BB7/'Odin-II'!BB7), "NAN")</f>
        <v>1.6956521739130435</v>
      </c>
      <c r="BC7" s="9">
        <f>IFERROR((Yosys!BC7/'Odin-II'!BC7), "NAN")</f>
        <v>1</v>
      </c>
      <c r="BD7" s="9">
        <f>IFERROR((Yosys!BD7/'Odin-II'!BD7), "NAN")</f>
        <v>0.98721716326449926</v>
      </c>
      <c r="BE7" s="9">
        <f>IFERROR((Yosys!BE7/'Odin-II'!BE7), "NAN")</f>
        <v>1.1174402000748096</v>
      </c>
      <c r="BF7" s="9">
        <f>IFERROR((Yosys!BF7/'Odin-II'!BF7), "NAN")</f>
        <v>1.1174415527652983</v>
      </c>
      <c r="BG7" s="9">
        <f>IFERROR((Yosys!BG7/'Odin-II'!BG7), "NAN")</f>
        <v>1.2097114707952146</v>
      </c>
      <c r="BH7" s="9">
        <f>IFERROR((Yosys!BH7/'Odin-II'!BH7), "NAN")</f>
        <v>1.1085222696856896</v>
      </c>
      <c r="BI7" s="9">
        <f>IFERROR((Yosys!BI7/'Odin-II'!BI7), "NAN")</f>
        <v>1.1093666097746258</v>
      </c>
      <c r="BJ7" s="9">
        <f>IFERROR((Yosys!BJ7/'Odin-II'!BJ7), "NAN")</f>
        <v>1.0427534669828267</v>
      </c>
      <c r="BK7" s="9">
        <f>IFERROR((Yosys!BK7/'Odin-II'!BK7), "NAN")</f>
        <v>1.25</v>
      </c>
      <c r="BL7" s="9">
        <f>IFERROR((Yosys!BL7/'Odin-II'!BL7), "NAN")</f>
        <v>1.1035472251053178</v>
      </c>
      <c r="BM7" s="9">
        <f>IFERROR((Yosys!BM7/'Odin-II'!BM7), "NAN")</f>
        <v>1.1095601173020528</v>
      </c>
      <c r="BN7" s="9">
        <f>IFERROR((Yosys!BN7/'Odin-II'!BN7), "NAN")</f>
        <v>1.334642946979159</v>
      </c>
      <c r="BO7" s="9">
        <f>IFERROR((Yosys!BO7/'Odin-II'!BO7), "NAN")</f>
        <v>1.2623927524065979</v>
      </c>
      <c r="BP7" s="9">
        <f>IFERROR((Yosys!BP7/'Odin-II'!BP7), "NAN")</f>
        <v>1.0278463403808471</v>
      </c>
      <c r="BQ7" s="9">
        <f>IFERROR((Yosys!BQ7/'Odin-II'!BQ7), "NAN")</f>
        <v>1.0278463403808471</v>
      </c>
      <c r="BR7" s="9">
        <f>IFERROR((Yosys!BR7/'Odin-II'!BR7), "NAN")</f>
        <v>0.98378306103477708</v>
      </c>
      <c r="BS7" s="9">
        <f>IFERROR((Yosys!BS7/'Odin-II'!BS7), "NAN")</f>
        <v>1.0278463403808471</v>
      </c>
      <c r="BT7" s="9" t="str">
        <f>IFERROR((Yosys!BT7/'Odin-II'!BT7), "NAN")</f>
        <v>NAN</v>
      </c>
      <c r="BU7" s="9" t="str">
        <f>IFERROR((Yosys!BU7/'Odin-II'!BU7), "NAN")</f>
        <v>NAN</v>
      </c>
      <c r="BV7" s="9">
        <f>IFERROR((Yosys!BV7/'Odin-II'!BV7), "NAN")</f>
        <v>1.1067025401934032</v>
      </c>
      <c r="BW7" s="9">
        <f>IFERROR((Yosys!BW7/'Odin-II'!BW7), "NAN")</f>
        <v>1.1067026852300801</v>
      </c>
      <c r="BX7" s="9">
        <f>IFERROR((Yosys!BX7/'Odin-II'!BX7), "NAN")</f>
        <v>0.98795180722891562</v>
      </c>
      <c r="BY7" s="9">
        <f>IFERROR((Yosys!BY7/'Odin-II'!BY7), "NAN")</f>
        <v>1.0510204081632653</v>
      </c>
      <c r="BZ7" s="9">
        <f>IFERROR((Yosys!BZ7/'Odin-II'!BZ7), "NAN")</f>
        <v>1.0149926362297497</v>
      </c>
      <c r="CA7" s="9">
        <f>IFERROR((Yosys!CA7/'Odin-II'!CA7), "NAN")</f>
        <v>1.0105857164543974</v>
      </c>
      <c r="CB7" s="9" t="s">
        <v>157</v>
      </c>
    </row>
    <row r="8" spans="1:80" x14ac:dyDescent="0.2">
      <c r="A8" s="9" t="s">
        <v>158</v>
      </c>
      <c r="B8" s="9" t="str">
        <f>Yosys!B8</f>
        <v xml:space="preserve">  stereovision1</v>
      </c>
      <c r="C8" s="9" t="s">
        <v>159</v>
      </c>
      <c r="D8" s="9">
        <f>IFERROR((Yosys!D8/'Odin-II'!D8), "NAN")</f>
        <v>1.3350409154414209</v>
      </c>
      <c r="E8" s="9" t="str">
        <f>IFERROR((Yosys!E8/'Odin-II'!E8), "NAN")</f>
        <v>NAN</v>
      </c>
      <c r="F8" s="9">
        <f>IFERROR((Yosys!F8/'Odin-II'!F8), "NAN")</f>
        <v>5.2857142857142856</v>
      </c>
      <c r="G8" s="9">
        <f>IFERROR((Yosys!G8/'Odin-II'!G8), "NAN")</f>
        <v>1.345016582300576</v>
      </c>
      <c r="H8" s="9">
        <f>IFERROR((Yosys!H8/'Odin-II'!H8), "NAN")</f>
        <v>1</v>
      </c>
      <c r="I8" s="9">
        <f>IFERROR((Yosys!I8/'Odin-II'!I8), "NAN")</f>
        <v>0.27863436123348018</v>
      </c>
      <c r="J8" s="9">
        <f>IFERROR((Yosys!J8/'Odin-II'!J8), "NAN")</f>
        <v>1</v>
      </c>
      <c r="K8" s="9">
        <f>IFERROR((Yosys!K8/'Odin-II'!K8), "NAN")</f>
        <v>1</v>
      </c>
      <c r="L8" s="9">
        <f>IFERROR((Yosys!L8/'Odin-II'!L8), "NAN")</f>
        <v>0.98862815884476529</v>
      </c>
      <c r="M8" s="9">
        <f>IFERROR((Yosys!M8/'Odin-II'!M8), "NAN")</f>
        <v>1</v>
      </c>
      <c r="N8" s="9">
        <f>IFERROR((Yosys!N8/'Odin-II'!N8), "NAN")</f>
        <v>1</v>
      </c>
      <c r="O8" s="9">
        <f>IFERROR((Yosys!O8/'Odin-II'!O8), "NAN")</f>
        <v>0.98962962962962964</v>
      </c>
      <c r="P8" s="9">
        <f>IFERROR((Yosys!P8/'Odin-II'!P8), "NAN")</f>
        <v>1</v>
      </c>
      <c r="Q8" s="9" t="str">
        <f>IFERROR((Yosys!Q8/'Odin-II'!Q8), "NAN")</f>
        <v>NAN</v>
      </c>
      <c r="R8" s="9">
        <f>IFERROR((Yosys!R8/'Odin-II'!R8), "NAN")</f>
        <v>3.8</v>
      </c>
      <c r="S8" s="9" t="str">
        <f>IFERROR((Yosys!S8/'Odin-II'!S8), "NAN")</f>
        <v>NAN</v>
      </c>
      <c r="T8" s="9" t="str">
        <f>IFERROR((Yosys!T8/'Odin-II'!T8), "NAN")</f>
        <v>NAN</v>
      </c>
      <c r="U8" s="9" t="str">
        <f>IFERROR((Yosys!U8/'Odin-II'!U8), "NAN")</f>
        <v>NAN</v>
      </c>
      <c r="V8" s="9" t="str">
        <f>IFERROR((Yosys!V8/'Odin-II'!V8), "NAN")</f>
        <v>NAN</v>
      </c>
      <c r="W8" s="9" t="str">
        <f>IFERROR((Yosys!W8/'Odin-II'!W8), "NAN")</f>
        <v>NAN</v>
      </c>
      <c r="X8" s="9" t="str">
        <f>IFERROR((Yosys!X8/'Odin-II'!X8), "NAN")</f>
        <v>NAN</v>
      </c>
      <c r="Y8" s="9" t="str">
        <f>IFERROR((Yosys!Y8/'Odin-II'!Y8), "NAN")</f>
        <v>NAN</v>
      </c>
      <c r="Z8" s="9">
        <f>IFERROR((Yosys!Z8/'Odin-II'!Z8), "NAN")</f>
        <v>2.3820823578019557</v>
      </c>
      <c r="AA8" s="9">
        <f>IFERROR((Yosys!AA8/'Odin-II'!AA8), "NAN")</f>
        <v>1</v>
      </c>
      <c r="AB8" s="9">
        <f>IFERROR((Yosys!AB8/'Odin-II'!AB8), "NAN")</f>
        <v>1</v>
      </c>
      <c r="AC8" s="9">
        <f>IFERROR((Yosys!AC8/'Odin-II'!AC8), "NAN")</f>
        <v>0.98106600959668011</v>
      </c>
      <c r="AD8" s="9">
        <f>IFERROR((Yosys!AD8/'Odin-II'!AD8), "NAN")</f>
        <v>0.97881919574337461</v>
      </c>
      <c r="AE8" s="9">
        <f>IFERROR((Yosys!AE8/'Odin-II'!AE8), "NAN")</f>
        <v>1</v>
      </c>
      <c r="AF8" s="9">
        <f>IFERROR((Yosys!AF8/'Odin-II'!AF8), "NAN")</f>
        <v>0.98559077809798268</v>
      </c>
      <c r="AG8" s="9">
        <f>IFERROR((Yosys!AG8/'Odin-II'!AG8), "NAN")</f>
        <v>1.1076923076923078</v>
      </c>
      <c r="AH8" s="9">
        <f>IFERROR((Yosys!AH8/'Odin-II'!AH8), "NAN")</f>
        <v>1.8</v>
      </c>
      <c r="AI8" s="9">
        <f>IFERROR((Yosys!AI8/'Odin-II'!AI8), "NAN")</f>
        <v>1.8</v>
      </c>
      <c r="AJ8" s="9">
        <f>IFERROR((Yosys!AJ8/'Odin-II'!AJ8), "NAN")</f>
        <v>3.24</v>
      </c>
      <c r="AK8" s="9" t="str">
        <f>IFERROR((Yosys!AK8/'Odin-II'!AK8), "NAN")</f>
        <v>NAN</v>
      </c>
      <c r="AL8" s="9" t="str">
        <f>IFERROR((Yosys!AL8/'Odin-II'!AL8), "NAN")</f>
        <v>NAN</v>
      </c>
      <c r="AM8" s="9">
        <f>IFERROR((Yosys!AM8/'Odin-II'!AM8), "NAN")</f>
        <v>0.89427312775330403</v>
      </c>
      <c r="AN8" s="9">
        <f>IFERROR((Yosys!AN8/'Odin-II'!AN8), "NAN")</f>
        <v>1.3072555515869595</v>
      </c>
      <c r="AO8" s="9">
        <f>IFERROR((Yosys!AO8/'Odin-II'!AO8), "NAN")</f>
        <v>1.2024456521739129</v>
      </c>
      <c r="AP8" s="9">
        <f>IFERROR((Yosys!AP8/'Odin-II'!AP8), "NAN")</f>
        <v>1</v>
      </c>
      <c r="AQ8" s="9">
        <f>IFERROR((Yosys!AQ8/'Odin-II'!AQ8), "NAN")</f>
        <v>1.4447568824550481</v>
      </c>
      <c r="AR8" s="9">
        <f>IFERROR((Yosys!AR8/'Odin-II'!AR8), "NAN")</f>
        <v>1.2696755209875215</v>
      </c>
      <c r="AS8" s="9">
        <f>IFERROR((Yosys!AS8/'Odin-II'!AS8), "NAN")</f>
        <v>1.4447568824550481</v>
      </c>
      <c r="AT8" s="9">
        <f>IFERROR((Yosys!AT8/'Odin-II'!AT8), "NAN")</f>
        <v>1.4447568824550481</v>
      </c>
      <c r="AU8" s="9">
        <f>IFERROR((Yosys!AU8/'Odin-II'!AU8), "NAN")</f>
        <v>10</v>
      </c>
      <c r="AV8" s="9">
        <f>IFERROR((Yosys!AV8/'Odin-II'!AV8), "NAN")</f>
        <v>1.5117413601783447</v>
      </c>
      <c r="AW8" s="9">
        <f>IFERROR((Yosys!AW8/'Odin-II'!AW8), "NAN")</f>
        <v>1.5778973234277578</v>
      </c>
      <c r="AX8" s="9">
        <f>IFERROR((Yosys!AX8/'Odin-II'!AX8), "NAN")</f>
        <v>1.5325827638781435</v>
      </c>
      <c r="AY8" s="9">
        <f>IFERROR((Yosys!AY8/'Odin-II'!AY8), "NAN")</f>
        <v>1.6022389106724855</v>
      </c>
      <c r="AZ8" s="9">
        <f>IFERROR((Yosys!AZ8/'Odin-II'!AZ8), "NAN")</f>
        <v>0.48780487804878048</v>
      </c>
      <c r="BA8" s="9">
        <f>IFERROR((Yosys!BA8/'Odin-II'!BA8), "NAN")</f>
        <v>1.1587368764942605</v>
      </c>
      <c r="BB8" s="9">
        <f>IFERROR((Yosys!BB8/'Odin-II'!BB8), "NAN")</f>
        <v>0.78378378378378377</v>
      </c>
      <c r="BC8" s="9">
        <f>IFERROR((Yosys!BC8/'Odin-II'!BC8), "NAN")</f>
        <v>3.3950696799069044</v>
      </c>
      <c r="BD8" s="9">
        <f>IFERROR((Yosys!BD8/'Odin-II'!BD8), "NAN")</f>
        <v>1.8421305614229275</v>
      </c>
      <c r="BE8" s="9">
        <f>IFERROR((Yosys!BE8/'Odin-II'!BE8), "NAN")</f>
        <v>1.7548278855172172</v>
      </c>
      <c r="BF8" s="9">
        <f>IFERROR((Yosys!BF8/'Odin-II'!BF8), "NAN")</f>
        <v>0.54161454789489871</v>
      </c>
      <c r="BG8" s="9">
        <f>IFERROR((Yosys!BG8/'Odin-II'!BG8), "NAN")</f>
        <v>1.3144843568945539</v>
      </c>
      <c r="BH8" s="9">
        <f>IFERROR((Yosys!BH8/'Odin-II'!BH8), "NAN")</f>
        <v>1.2638814929563829</v>
      </c>
      <c r="BI8" s="9">
        <f>IFERROR((Yosys!BI8/'Odin-II'!BI8), "NAN")</f>
        <v>1.3158667706199119</v>
      </c>
      <c r="BJ8" s="9">
        <f>IFERROR((Yosys!BJ8/'Odin-II'!BJ8), "NAN")</f>
        <v>1.23790085504544</v>
      </c>
      <c r="BK8" s="9">
        <f>IFERROR((Yosys!BK8/'Odin-II'!BK8), "NAN")</f>
        <v>0.875</v>
      </c>
      <c r="BL8" s="9">
        <f>IFERROR((Yosys!BL8/'Odin-II'!BL8), "NAN")</f>
        <v>0.92622685389619952</v>
      </c>
      <c r="BM8" s="9">
        <f>IFERROR((Yosys!BM8/'Odin-II'!BM8), "NAN")</f>
        <v>0.95408163265306123</v>
      </c>
      <c r="BN8" s="9">
        <f>IFERROR((Yosys!BN8/'Odin-II'!BN8), "NAN")</f>
        <v>0.88450152184259612</v>
      </c>
      <c r="BO8" s="9">
        <f>IFERROR((Yosys!BO8/'Odin-II'!BO8), "NAN")</f>
        <v>0.92249656737377106</v>
      </c>
      <c r="BP8" s="9">
        <f>IFERROR((Yosys!BP8/'Odin-II'!BP8), "NAN")</f>
        <v>1.3680670332389515</v>
      </c>
      <c r="BQ8" s="9">
        <f>IFERROR((Yosys!BQ8/'Odin-II'!BQ8), "NAN")</f>
        <v>1.3680670332389515</v>
      </c>
      <c r="BR8" s="9">
        <f>IFERROR((Yosys!BR8/'Odin-II'!BR8), "NAN")</f>
        <v>1.2851374473342663</v>
      </c>
      <c r="BS8" s="9">
        <f>IFERROR((Yosys!BS8/'Odin-II'!BS8), "NAN")</f>
        <v>1.3680670332389515</v>
      </c>
      <c r="BT8" s="9" t="str">
        <f>IFERROR((Yosys!BT8/'Odin-II'!BT8), "NAN")</f>
        <v>NAN</v>
      </c>
      <c r="BU8" s="9" t="str">
        <f>IFERROR((Yosys!BU8/'Odin-II'!BU8), "NAN")</f>
        <v>NAN</v>
      </c>
      <c r="BV8" s="9">
        <f>IFERROR((Yosys!BV8/'Odin-II'!BV8), "NAN")</f>
        <v>1.7461421329223228</v>
      </c>
      <c r="BW8" s="9">
        <f>IFERROR((Yosys!BW8/'Odin-II'!BW8), "NAN")</f>
        <v>0.53893406701151914</v>
      </c>
      <c r="BX8" s="9">
        <f>IFERROR((Yosys!BX8/'Odin-II'!BX8), "NAN")</f>
        <v>2.1382978723404253</v>
      </c>
      <c r="BY8" s="9">
        <f>IFERROR((Yosys!BY8/'Odin-II'!BY8), "NAN")</f>
        <v>0.97186700767263423</v>
      </c>
      <c r="BZ8" s="9">
        <f>IFERROR((Yosys!BZ8/'Odin-II'!BZ8), "NAN")</f>
        <v>1.1955597938834235</v>
      </c>
      <c r="CA8" s="9">
        <f>IFERROR((Yosys!CA8/'Odin-II'!CA8), "NAN")</f>
        <v>1.219983855054265</v>
      </c>
      <c r="CB8" s="9" t="s">
        <v>157</v>
      </c>
    </row>
    <row r="9" spans="1:80" x14ac:dyDescent="0.2">
      <c r="A9" s="9" t="s">
        <v>158</v>
      </c>
      <c r="B9" s="9" t="str">
        <f>Yosys!B9</f>
        <v xml:space="preserve">  arm_core</v>
      </c>
      <c r="C9" s="9" t="s">
        <v>159</v>
      </c>
      <c r="D9" s="9">
        <f>IFERROR((Yosys!D9/'Odin-II'!D9), "NAN")</f>
        <v>1.0269354902976453</v>
      </c>
      <c r="E9" s="9" t="str">
        <f>IFERROR((Yosys!E9/'Odin-II'!E9), "NAN")</f>
        <v>NAN</v>
      </c>
      <c r="F9" s="9">
        <f>IFERROR((Yosys!F9/'Odin-II'!F9), "NAN")</f>
        <v>15.154545454545454</v>
      </c>
      <c r="G9" s="9">
        <f>IFERROR((Yosys!G9/'Odin-II'!G9), "NAN")</f>
        <v>4.1874925621801742</v>
      </c>
      <c r="H9" s="9">
        <f>IFERROR((Yosys!H9/'Odin-II'!H9), "NAN")</f>
        <v>1.1111111111111112</v>
      </c>
      <c r="I9" s="9">
        <f>IFERROR((Yosys!I9/'Odin-II'!I9), "NAN")</f>
        <v>0.5571483180428134</v>
      </c>
      <c r="J9" s="9">
        <f>IFERROR((Yosys!J9/'Odin-II'!J9), "NAN")</f>
        <v>1</v>
      </c>
      <c r="K9" s="9">
        <f>IFERROR((Yosys!K9/'Odin-II'!K9), "NAN")</f>
        <v>1</v>
      </c>
      <c r="L9" s="9">
        <f>IFERROR((Yosys!L9/'Odin-II'!L9), "NAN")</f>
        <v>1.0433944069431051</v>
      </c>
      <c r="M9" s="9">
        <f>IFERROR((Yosys!M9/'Odin-II'!M9), "NAN")</f>
        <v>1</v>
      </c>
      <c r="N9" s="9">
        <f>IFERROR((Yosys!N9/'Odin-II'!N9), "NAN")</f>
        <v>1</v>
      </c>
      <c r="O9" s="9">
        <f>IFERROR((Yosys!O9/'Odin-II'!O9), "NAN")</f>
        <v>0.84600197433366242</v>
      </c>
      <c r="P9" s="9">
        <f>IFERROR((Yosys!P9/'Odin-II'!P9), "NAN")</f>
        <v>1</v>
      </c>
      <c r="Q9" s="9">
        <f>IFERROR((Yosys!Q9/'Odin-II'!Q9), "NAN")</f>
        <v>1</v>
      </c>
      <c r="R9" s="9" t="str">
        <f>IFERROR((Yosys!R9/'Odin-II'!R9), "NAN")</f>
        <v>NAN</v>
      </c>
      <c r="S9" s="9" t="str">
        <f>IFERROR((Yosys!S9/'Odin-II'!S9), "NAN")</f>
        <v>NAN</v>
      </c>
      <c r="T9" s="9" t="str">
        <f>IFERROR((Yosys!T9/'Odin-II'!T9), "NAN")</f>
        <v>NAN</v>
      </c>
      <c r="U9" s="9" t="str">
        <f>IFERROR((Yosys!U9/'Odin-II'!U9), "NAN")</f>
        <v>NAN</v>
      </c>
      <c r="V9" s="9" t="str">
        <f>IFERROR((Yosys!V9/'Odin-II'!V9), "NAN")</f>
        <v>NAN</v>
      </c>
      <c r="W9" s="9" t="str">
        <f>IFERROR((Yosys!W9/'Odin-II'!W9), "NAN")</f>
        <v>NAN</v>
      </c>
      <c r="X9" s="9" t="str">
        <f>IFERROR((Yosys!X9/'Odin-II'!X9), "NAN")</f>
        <v>NAN</v>
      </c>
      <c r="Y9" s="9" t="str">
        <f>IFERROR((Yosys!Y9/'Odin-II'!Y9), "NAN")</f>
        <v>NAN</v>
      </c>
      <c r="Z9" s="9">
        <f>IFERROR((Yosys!Z9/'Odin-II'!Z9), "NAN")</f>
        <v>0.87727608535048451</v>
      </c>
      <c r="AA9" s="9">
        <f>IFERROR((Yosys!AA9/'Odin-II'!AA9), "NAN")</f>
        <v>1</v>
      </c>
      <c r="AB9" s="9">
        <f>IFERROR((Yosys!AB9/'Odin-II'!AB9), "NAN")</f>
        <v>1</v>
      </c>
      <c r="AC9" s="9">
        <f>IFERROR((Yosys!AC9/'Odin-II'!AC9), "NAN")</f>
        <v>0.77827955819141414</v>
      </c>
      <c r="AD9" s="9">
        <f>IFERROR((Yosys!AD9/'Odin-II'!AD9), "NAN")</f>
        <v>0.77974781124387427</v>
      </c>
      <c r="AE9" s="9">
        <f>IFERROR((Yosys!AE9/'Odin-II'!AE9), "NAN")</f>
        <v>1</v>
      </c>
      <c r="AF9" s="9">
        <f>IFERROR((Yosys!AF9/'Odin-II'!AF9), "NAN")</f>
        <v>0.79436651079937648</v>
      </c>
      <c r="AG9" s="9">
        <f>IFERROR((Yosys!AG9/'Odin-II'!AG9), "NAN")</f>
        <v>0.88435878428465531</v>
      </c>
      <c r="AH9" s="9">
        <f>IFERROR((Yosys!AH9/'Odin-II'!AH9), "NAN")</f>
        <v>0.94871794871794868</v>
      </c>
      <c r="AI9" s="9">
        <f>IFERROR((Yosys!AI9/'Odin-II'!AI9), "NAN")</f>
        <v>0.94871794871794868</v>
      </c>
      <c r="AJ9" s="9">
        <f>IFERROR((Yosys!AJ9/'Odin-II'!AJ9), "NAN")</f>
        <v>0.90006574621959234</v>
      </c>
      <c r="AK9" s="9" t="str">
        <f>IFERROR((Yosys!AK9/'Odin-II'!AK9), "NAN")</f>
        <v>NAN</v>
      </c>
      <c r="AL9" s="9" t="str">
        <f>IFERROR((Yosys!AL9/'Odin-II'!AL9), "NAN")</f>
        <v>NAN</v>
      </c>
      <c r="AM9" s="9">
        <f>IFERROR((Yosys!AM9/'Odin-II'!AM9), "NAN")</f>
        <v>1.4338125929598413</v>
      </c>
      <c r="AN9" s="9">
        <f>IFERROR((Yosys!AN9/'Odin-II'!AN9), "NAN")</f>
        <v>0.84865971175985677</v>
      </c>
      <c r="AO9" s="9">
        <f>IFERROR((Yosys!AO9/'Odin-II'!AO9), "NAN")</f>
        <v>0.81636060100166941</v>
      </c>
      <c r="AP9" s="9">
        <f>IFERROR((Yosys!AP9/'Odin-II'!AP9), "NAN")</f>
        <v>0.7777777777777779</v>
      </c>
      <c r="AQ9" s="9">
        <f>IFERROR((Yosys!AQ9/'Odin-II'!AQ9), "NAN")</f>
        <v>1.0307949475567695</v>
      </c>
      <c r="AR9" s="9">
        <f>IFERROR((Yosys!AR9/'Odin-II'!AR9), "NAN")</f>
        <v>1.4349066772124905</v>
      </c>
      <c r="AS9" s="9">
        <f>IFERROR((Yosys!AS9/'Odin-II'!AS9), "NAN")</f>
        <v>1.0307949475567695</v>
      </c>
      <c r="AT9" s="9">
        <f>IFERROR((Yosys!AT9/'Odin-II'!AT9), "NAN")</f>
        <v>1.0307949475567695</v>
      </c>
      <c r="AU9" s="9">
        <f>IFERROR((Yosys!AU9/'Odin-II'!AU9), "NAN")</f>
        <v>0.83000000000000007</v>
      </c>
      <c r="AV9" s="9">
        <f>IFERROR((Yosys!AV9/'Odin-II'!AV9), "NAN")</f>
        <v>0.77594254245773486</v>
      </c>
      <c r="AW9" s="9">
        <f>IFERROR((Yosys!AW9/'Odin-II'!AW9), "NAN")</f>
        <v>0.77002803202910775</v>
      </c>
      <c r="AX9" s="9">
        <f>IFERROR((Yosys!AX9/'Odin-II'!AX9), "NAN")</f>
        <v>0.81145240978028221</v>
      </c>
      <c r="AY9" s="9">
        <f>IFERROR((Yosys!AY9/'Odin-II'!AY9), "NAN")</f>
        <v>0.80611614702659629</v>
      </c>
      <c r="AZ9" s="9">
        <f>IFERROR((Yosys!AZ9/'Odin-II'!AZ9), "NAN")</f>
        <v>1.0357142857142858</v>
      </c>
      <c r="BA9" s="9">
        <f>IFERROR((Yosys!BA9/'Odin-II'!BA9), "NAN")</f>
        <v>0.88629259493010382</v>
      </c>
      <c r="BB9" s="9">
        <f>IFERROR((Yosys!BB9/'Odin-II'!BB9), "NAN")</f>
        <v>1.4375</v>
      </c>
      <c r="BC9" s="9">
        <f>IFERROR((Yosys!BC9/'Odin-II'!BC9), "NAN")</f>
        <v>0.87155082253283489</v>
      </c>
      <c r="BD9" s="9">
        <f>IFERROR((Yosys!BD9/'Odin-II'!BD9), "NAN")</f>
        <v>0.87589578422357006</v>
      </c>
      <c r="BE9" s="9">
        <f>IFERROR((Yosys!BE9/'Odin-II'!BE9), "NAN")</f>
        <v>0.91638705038623924</v>
      </c>
      <c r="BF9" s="9">
        <f>IFERROR((Yosys!BF9/'Odin-II'!BF9), "NAN")</f>
        <v>1.0181359064307807</v>
      </c>
      <c r="BG9" s="9">
        <f>IFERROR((Yosys!BG9/'Odin-II'!BG9), "NAN")</f>
        <v>1.1030785476403218</v>
      </c>
      <c r="BH9" s="9">
        <f>IFERROR((Yosys!BH9/'Odin-II'!BH9), "NAN")</f>
        <v>0.82303208824266738</v>
      </c>
      <c r="BI9" s="9">
        <f>IFERROR((Yosys!BI9/'Odin-II'!BI9), "NAN")</f>
        <v>0.82515893334867529</v>
      </c>
      <c r="BJ9" s="9">
        <f>IFERROR((Yosys!BJ9/'Odin-II'!BJ9), "NAN")</f>
        <v>0.90434971255016816</v>
      </c>
      <c r="BK9" s="9">
        <f>IFERROR((Yosys!BK9/'Odin-II'!BK9), "NAN")</f>
        <v>0.94117647058823528</v>
      </c>
      <c r="BL9" s="9">
        <f>IFERROR((Yosys!BL9/'Odin-II'!BL9), "NAN")</f>
        <v>0.90773740422567917</v>
      </c>
      <c r="BM9" s="9">
        <f>IFERROR((Yosys!BM9/'Odin-II'!BM9), "NAN")</f>
        <v>0.95830588907493675</v>
      </c>
      <c r="BN9" s="9">
        <f>IFERROR((Yosys!BN9/'Odin-II'!BN9), "NAN")</f>
        <v>1.6162764406239334</v>
      </c>
      <c r="BO9" s="9">
        <f>IFERROR((Yosys!BO9/'Odin-II'!BO9), "NAN")</f>
        <v>1.5714642458331061</v>
      </c>
      <c r="BP9" s="9">
        <f>IFERROR((Yosys!BP9/'Odin-II'!BP9), "NAN")</f>
        <v>1.0636019364197966</v>
      </c>
      <c r="BQ9" s="9">
        <f>IFERROR((Yosys!BQ9/'Odin-II'!BQ9), "NAN")</f>
        <v>1.0636019364197966</v>
      </c>
      <c r="BR9" s="9">
        <f>IFERROR((Yosys!BR9/'Odin-II'!BR9), "NAN")</f>
        <v>1.4094101411452853</v>
      </c>
      <c r="BS9" s="9">
        <f>IFERROR((Yosys!BS9/'Odin-II'!BS9), "NAN")</f>
        <v>1.0636019364197966</v>
      </c>
      <c r="BT9" s="9" t="str">
        <f>IFERROR((Yosys!BT9/'Odin-II'!BT9), "NAN")</f>
        <v>NAN</v>
      </c>
      <c r="BU9" s="9" t="str">
        <f>IFERROR((Yosys!BU9/'Odin-II'!BU9), "NAN")</f>
        <v>NAN</v>
      </c>
      <c r="BV9" s="9">
        <f>IFERROR((Yosys!BV9/'Odin-II'!BV9), "NAN")</f>
        <v>0.9101230583600457</v>
      </c>
      <c r="BW9" s="9">
        <f>IFERROR((Yosys!BW9/'Odin-II'!BW9), "NAN")</f>
        <v>1.0111716711626055</v>
      </c>
      <c r="BX9" s="9">
        <f>IFERROR((Yosys!BX9/'Odin-II'!BX9), "NAN")</f>
        <v>0.7739463601532568</v>
      </c>
      <c r="BY9" s="9">
        <f>IFERROR((Yosys!BY9/'Odin-II'!BY9), "NAN")</f>
        <v>1.2330960854092525</v>
      </c>
      <c r="BZ9" s="9">
        <f>IFERROR((Yosys!BZ9/'Odin-II'!BZ9), "NAN")</f>
        <v>0.77277214181225695</v>
      </c>
      <c r="CA9" s="9">
        <f>IFERROR((Yosys!CA9/'Odin-II'!CA9), "NAN")</f>
        <v>0.77671700328338378</v>
      </c>
      <c r="CB9" s="9" t="s">
        <v>157</v>
      </c>
    </row>
    <row r="10" spans="1:80" x14ac:dyDescent="0.2">
      <c r="A10" s="9" t="s">
        <v>158</v>
      </c>
      <c r="B10" s="9" t="str">
        <f>Yosys!B10</f>
        <v xml:space="preserve">  blob_merge</v>
      </c>
      <c r="C10" s="9" t="s">
        <v>159</v>
      </c>
      <c r="D10" s="9">
        <f>IFERROR((Yosys!D10/'Odin-II'!D10), "NAN")</f>
        <v>0.70394736842105265</v>
      </c>
      <c r="E10" s="9" t="str">
        <f>IFERROR((Yosys!E10/'Odin-II'!E10), "NAN")</f>
        <v>NAN</v>
      </c>
      <c r="F10" s="9">
        <f>IFERROR((Yosys!F10/'Odin-II'!F10), "NAN")</f>
        <v>27.382352941176471</v>
      </c>
      <c r="G10" s="9">
        <f>IFERROR((Yosys!G10/'Odin-II'!G10), "NAN")</f>
        <v>4.2261595547309829</v>
      </c>
      <c r="H10" s="9">
        <f>IFERROR((Yosys!H10/'Odin-II'!H10), "NAN")</f>
        <v>1</v>
      </c>
      <c r="I10" s="9">
        <f>IFERROR((Yosys!I10/'Odin-II'!I10), "NAN")</f>
        <v>0.11988582302568981</v>
      </c>
      <c r="J10" s="9">
        <f>IFERROR((Yosys!J10/'Odin-II'!J10), "NAN")</f>
        <v>1</v>
      </c>
      <c r="K10" s="9">
        <f>IFERROR((Yosys!K10/'Odin-II'!K10), "NAN")</f>
        <v>1</v>
      </c>
      <c r="L10" s="9">
        <f>IFERROR((Yosys!L10/'Odin-II'!L10), "NAN")</f>
        <v>0.88451458855046294</v>
      </c>
      <c r="M10" s="9">
        <f>IFERROR((Yosys!M10/'Odin-II'!M10), "NAN")</f>
        <v>1</v>
      </c>
      <c r="N10" s="9">
        <f>IFERROR((Yosys!N10/'Odin-II'!N10), "NAN")</f>
        <v>1</v>
      </c>
      <c r="O10" s="9">
        <f>IFERROR((Yosys!O10/'Odin-II'!O10), "NAN")</f>
        <v>0.78733766233766234</v>
      </c>
      <c r="P10" s="9">
        <f>IFERROR((Yosys!P10/'Odin-II'!P10), "NAN")</f>
        <v>1</v>
      </c>
      <c r="Q10" s="9" t="str">
        <f>IFERROR((Yosys!Q10/'Odin-II'!Q10), "NAN")</f>
        <v>NAN</v>
      </c>
      <c r="R10" s="9" t="str">
        <f>IFERROR((Yosys!R10/'Odin-II'!R10), "NAN")</f>
        <v>NAN</v>
      </c>
      <c r="S10" s="9" t="str">
        <f>IFERROR((Yosys!S10/'Odin-II'!S10), "NAN")</f>
        <v>NAN</v>
      </c>
      <c r="T10" s="9" t="str">
        <f>IFERROR((Yosys!T10/'Odin-II'!T10), "NAN")</f>
        <v>NAN</v>
      </c>
      <c r="U10" s="9" t="str">
        <f>IFERROR((Yosys!U10/'Odin-II'!U10), "NAN")</f>
        <v>NAN</v>
      </c>
      <c r="V10" s="9" t="str">
        <f>IFERROR((Yosys!V10/'Odin-II'!V10), "NAN")</f>
        <v>NAN</v>
      </c>
      <c r="W10" s="9" t="str">
        <f>IFERROR((Yosys!W10/'Odin-II'!W10), "NAN")</f>
        <v>NAN</v>
      </c>
      <c r="X10" s="9" t="str">
        <f>IFERROR((Yosys!X10/'Odin-II'!X10), "NAN")</f>
        <v>NAN</v>
      </c>
      <c r="Y10" s="9" t="str">
        <f>IFERROR((Yosys!Y10/'Odin-II'!Y10), "NAN")</f>
        <v>NAN</v>
      </c>
      <c r="Z10" s="9">
        <f>IFERROR((Yosys!Z10/'Odin-II'!Z10), "NAN")</f>
        <v>0.91785862228611803</v>
      </c>
      <c r="AA10" s="9">
        <f>IFERROR((Yosys!AA10/'Odin-II'!AA10), "NAN")</f>
        <v>1</v>
      </c>
      <c r="AB10" s="9">
        <f>IFERROR((Yosys!AB10/'Odin-II'!AB10), "NAN")</f>
        <v>1</v>
      </c>
      <c r="AC10" s="9">
        <f>IFERROR((Yosys!AC10/'Odin-II'!AC10), "NAN")</f>
        <v>0.72406668566543175</v>
      </c>
      <c r="AD10" s="9">
        <f>IFERROR((Yosys!AD10/'Odin-II'!AD10), "NAN")</f>
        <v>0.6750864131879819</v>
      </c>
      <c r="AE10" s="9">
        <f>IFERROR((Yosys!AE10/'Odin-II'!AE10), "NAN")</f>
        <v>1</v>
      </c>
      <c r="AF10" s="9">
        <f>IFERROR((Yosys!AF10/'Odin-II'!AF10), "NAN")</f>
        <v>0.86215461036945051</v>
      </c>
      <c r="AG10" s="9">
        <f>IFERROR((Yosys!AG10/'Odin-II'!AG10), "NAN")</f>
        <v>0.82579787234042556</v>
      </c>
      <c r="AH10" s="9">
        <f>IFERROR((Yosys!AH10/'Odin-II'!AH10), "NAN")</f>
        <v>0.90322580645161288</v>
      </c>
      <c r="AI10" s="9">
        <f>IFERROR((Yosys!AI10/'Odin-II'!AI10), "NAN")</f>
        <v>0.90322580645161288</v>
      </c>
      <c r="AJ10" s="9">
        <f>IFERROR((Yosys!AJ10/'Odin-II'!AJ10), "NAN")</f>
        <v>0.81581685744016652</v>
      </c>
      <c r="AK10" s="9" t="str">
        <f>IFERROR((Yosys!AK10/'Odin-II'!AK10), "NAN")</f>
        <v>NAN</v>
      </c>
      <c r="AL10" s="9" t="str">
        <f>IFERROR((Yosys!AL10/'Odin-II'!AL10), "NAN")</f>
        <v>NAN</v>
      </c>
      <c r="AM10" s="9">
        <f>IFERROR((Yosys!AM10/'Odin-II'!AM10), "NAN")</f>
        <v>1.1521562245728236</v>
      </c>
      <c r="AN10" s="9">
        <f>IFERROR((Yosys!AN10/'Odin-II'!AN10), "NAN")</f>
        <v>0.9049212598425197</v>
      </c>
      <c r="AO10" s="9">
        <f>IFERROR((Yosys!AO10/'Odin-II'!AO10), "NAN")</f>
        <v>0.76190476190476186</v>
      </c>
      <c r="AP10" s="9">
        <f>IFERROR((Yosys!AP10/'Odin-II'!AP10), "NAN")</f>
        <v>1</v>
      </c>
      <c r="AQ10" s="9">
        <f>IFERROR((Yosys!AQ10/'Odin-II'!AQ10), "NAN")</f>
        <v>1.015862380486336</v>
      </c>
      <c r="AR10" s="9">
        <f>IFERROR((Yosys!AR10/'Odin-II'!AR10), "NAN")</f>
        <v>0.85534675392730242</v>
      </c>
      <c r="AS10" s="9">
        <f>IFERROR((Yosys!AS10/'Odin-II'!AS10), "NAN")</f>
        <v>1.015862380486336</v>
      </c>
      <c r="AT10" s="9">
        <f>IFERROR((Yosys!AT10/'Odin-II'!AT10), "NAN")</f>
        <v>1.015862380486336</v>
      </c>
      <c r="AU10" s="9">
        <f>IFERROR((Yosys!AU10/'Odin-II'!AU10), "NAN")</f>
        <v>0.71270718232044195</v>
      </c>
      <c r="AV10" s="9">
        <f>IFERROR((Yosys!AV10/'Odin-II'!AV10), "NAN")</f>
        <v>0.65954058953163908</v>
      </c>
      <c r="AW10" s="9">
        <f>IFERROR((Yosys!AW10/'Odin-II'!AW10), "NAN")</f>
        <v>0.65737637408814331</v>
      </c>
      <c r="AX10" s="9">
        <f>IFERROR((Yosys!AX10/'Odin-II'!AX10), "NAN")</f>
        <v>0.71450446884310093</v>
      </c>
      <c r="AY10" s="9">
        <f>IFERROR((Yosys!AY10/'Odin-II'!AY10), "NAN")</f>
        <v>0.71792602867494959</v>
      </c>
      <c r="AZ10" s="9">
        <f>IFERROR((Yosys!AZ10/'Odin-II'!AZ10), "NAN")</f>
        <v>1.1290322580645162</v>
      </c>
      <c r="BA10" s="9">
        <f>IFERROR((Yosys!BA10/'Odin-II'!BA10), "NAN")</f>
        <v>0.96454606590450576</v>
      </c>
      <c r="BB10" s="9">
        <f>IFERROR((Yosys!BB10/'Odin-II'!BB10), "NAN")</f>
        <v>1.3571428571428572</v>
      </c>
      <c r="BC10" s="9">
        <f>IFERROR((Yosys!BC10/'Odin-II'!BC10), "NAN")</f>
        <v>0.82612767346431237</v>
      </c>
      <c r="BD10" s="9">
        <f>IFERROR((Yosys!BD10/'Odin-II'!BD10), "NAN")</f>
        <v>0.78733805841795013</v>
      </c>
      <c r="BE10" s="9">
        <f>IFERROR((Yosys!BE10/'Odin-II'!BE10), "NAN")</f>
        <v>0.89974517418932132</v>
      </c>
      <c r="BF10" s="9">
        <f>IFERROR((Yosys!BF10/'Odin-II'!BF10), "NAN")</f>
        <v>1.1028742399846194</v>
      </c>
      <c r="BG10" s="9">
        <f>IFERROR((Yosys!BG10/'Odin-II'!BG10), "NAN")</f>
        <v>0.76419965576592075</v>
      </c>
      <c r="BH10" s="9">
        <f>IFERROR((Yosys!BH10/'Odin-II'!BH10), "NAN")</f>
        <v>0.82422235027966484</v>
      </c>
      <c r="BI10" s="9">
        <f>IFERROR((Yosys!BI10/'Odin-II'!BI10), "NAN")</f>
        <v>0.82588571105474229</v>
      </c>
      <c r="BJ10" s="9">
        <f>IFERROR((Yosys!BJ10/'Odin-II'!BJ10), "NAN")</f>
        <v>0.93000496098858976</v>
      </c>
      <c r="BK10" s="9">
        <f>IFERROR((Yosys!BK10/'Odin-II'!BK10), "NAN")</f>
        <v>0.93333333333333335</v>
      </c>
      <c r="BL10" s="9">
        <f>IFERROR((Yosys!BL10/'Odin-II'!BL10), "NAN")</f>
        <v>1.015769653224541</v>
      </c>
      <c r="BM10" s="9">
        <f>IFERROR((Yosys!BM10/'Odin-II'!BM10), "NAN")</f>
        <v>1.1358510403771473</v>
      </c>
      <c r="BN10" s="9">
        <f>IFERROR((Yosys!BN10/'Odin-II'!BN10), "NAN")</f>
        <v>1.1080880414708454</v>
      </c>
      <c r="BO10" s="9">
        <f>IFERROR((Yosys!BO10/'Odin-II'!BO10), "NAN")</f>
        <v>1.2094422007681414</v>
      </c>
      <c r="BP10" s="9">
        <f>IFERROR((Yosys!BP10/'Odin-II'!BP10), "NAN")</f>
        <v>1.0275155653745733</v>
      </c>
      <c r="BQ10" s="9">
        <f>IFERROR((Yosys!BQ10/'Odin-II'!BQ10), "NAN")</f>
        <v>1.0275155653745733</v>
      </c>
      <c r="BR10" s="9">
        <f>IFERROR((Yosys!BR10/'Odin-II'!BR10), "NAN")</f>
        <v>0.86402222873743972</v>
      </c>
      <c r="BS10" s="9">
        <f>IFERROR((Yosys!BS10/'Odin-II'!BS10), "NAN")</f>
        <v>1.0275155653745733</v>
      </c>
      <c r="BT10" s="9" t="str">
        <f>IFERROR((Yosys!BT10/'Odin-II'!BT10), "NAN")</f>
        <v>NAN</v>
      </c>
      <c r="BU10" s="9" t="str">
        <f>IFERROR((Yosys!BU10/'Odin-II'!BU10), "NAN")</f>
        <v>NAN</v>
      </c>
      <c r="BV10" s="9">
        <f>IFERROR((Yosys!BV10/'Odin-II'!BV10), "NAN")</f>
        <v>0.91107318045220231</v>
      </c>
      <c r="BW10" s="9">
        <f>IFERROR((Yosys!BW10/'Odin-II'!BW10), "NAN")</f>
        <v>1.1167599980656704</v>
      </c>
      <c r="BX10" s="9">
        <f>IFERROR((Yosys!BX10/'Odin-II'!BX10), "NAN")</f>
        <v>0.80219780219780212</v>
      </c>
      <c r="BY10" s="9">
        <f>IFERROR((Yosys!BY10/'Odin-II'!BY10), "NAN")</f>
        <v>0.83177570093457942</v>
      </c>
      <c r="BZ10" s="9">
        <f>IFERROR((Yosys!BZ10/'Odin-II'!BZ10), "NAN")</f>
        <v>0.75661893512677092</v>
      </c>
      <c r="CA10" s="9">
        <f>IFERROR((Yosys!CA10/'Odin-II'!CA10), "NAN")</f>
        <v>0.76081064790849717</v>
      </c>
      <c r="CB10" s="9" t="s">
        <v>157</v>
      </c>
    </row>
    <row r="11" spans="1:80" x14ac:dyDescent="0.2">
      <c r="A11" s="9" t="s">
        <v>158</v>
      </c>
      <c r="B11" s="9" t="str">
        <f>Yosys!B11</f>
        <v xml:space="preserve">  or1200</v>
      </c>
      <c r="C11" s="9" t="s">
        <v>159</v>
      </c>
      <c r="D11" s="9">
        <f>IFERROR((Yosys!D11/'Odin-II'!D11), "NAN")</f>
        <v>1.0155385270327799</v>
      </c>
      <c r="E11" s="9" t="str">
        <f>IFERROR((Yosys!E11/'Odin-II'!E11), "NAN")</f>
        <v>NAN</v>
      </c>
      <c r="F11" s="9">
        <f>IFERROR((Yosys!F11/'Odin-II'!F11), "NAN")</f>
        <v>11.78125</v>
      </c>
      <c r="G11" s="9">
        <f>IFERROR((Yosys!G11/'Odin-II'!G11), "NAN")</f>
        <v>2.9543038408779148</v>
      </c>
      <c r="H11" s="9">
        <f>IFERROR((Yosys!H11/'Odin-II'!H11), "NAN")</f>
        <v>1</v>
      </c>
      <c r="I11" s="9">
        <f>IFERROR((Yosys!I11/'Odin-II'!I11), "NAN")</f>
        <v>0.77747252747252749</v>
      </c>
      <c r="J11" s="9">
        <f>IFERROR((Yosys!J11/'Odin-II'!J11), "NAN")</f>
        <v>1</v>
      </c>
      <c r="K11" s="9">
        <f>IFERROR((Yosys!K11/'Odin-II'!K11), "NAN")</f>
        <v>1</v>
      </c>
      <c r="L11" s="9">
        <f>IFERROR((Yosys!L11/'Odin-II'!L11), "NAN")</f>
        <v>0.95960020157903581</v>
      </c>
      <c r="M11" s="9">
        <f>IFERROR((Yosys!M11/'Odin-II'!M11), "NAN")</f>
        <v>1</v>
      </c>
      <c r="N11" s="9">
        <f>IFERROR((Yosys!N11/'Odin-II'!N11), "NAN")</f>
        <v>1</v>
      </c>
      <c r="O11" s="9">
        <f>IFERROR((Yosys!O11/'Odin-II'!O11), "NAN")</f>
        <v>0.93410852713178294</v>
      </c>
      <c r="P11" s="9">
        <f>IFERROR((Yosys!P11/'Odin-II'!P11), "NAN")</f>
        <v>1</v>
      </c>
      <c r="Q11" s="9">
        <f>IFERROR((Yosys!Q11/'Odin-II'!Q11), "NAN")</f>
        <v>1</v>
      </c>
      <c r="R11" s="9">
        <f>IFERROR((Yosys!R11/'Odin-II'!R11), "NAN")</f>
        <v>1</v>
      </c>
      <c r="S11" s="9" t="str">
        <f>IFERROR((Yosys!S11/'Odin-II'!S11), "NAN")</f>
        <v>NAN</v>
      </c>
      <c r="T11" s="9" t="str">
        <f>IFERROR((Yosys!T11/'Odin-II'!T11), "NAN")</f>
        <v>NAN</v>
      </c>
      <c r="U11" s="9" t="str">
        <f>IFERROR((Yosys!U11/'Odin-II'!U11), "NAN")</f>
        <v>NAN</v>
      </c>
      <c r="V11" s="9" t="str">
        <f>IFERROR((Yosys!V11/'Odin-II'!V11), "NAN")</f>
        <v>NAN</v>
      </c>
      <c r="W11" s="9" t="str">
        <f>IFERROR((Yosys!W11/'Odin-II'!W11), "NAN")</f>
        <v>NAN</v>
      </c>
      <c r="X11" s="9" t="str">
        <f>IFERROR((Yosys!X11/'Odin-II'!X11), "NAN")</f>
        <v>NAN</v>
      </c>
      <c r="Y11" s="9" t="str">
        <f>IFERROR((Yosys!Y11/'Odin-II'!Y11), "NAN")</f>
        <v>NAN</v>
      </c>
      <c r="Z11" s="9">
        <f>IFERROR((Yosys!Z11/'Odin-II'!Z11), "NAN")</f>
        <v>0.98204928085628274</v>
      </c>
      <c r="AA11" s="9">
        <f>IFERROR((Yosys!AA11/'Odin-II'!AA11), "NAN")</f>
        <v>1</v>
      </c>
      <c r="AB11" s="9">
        <f>IFERROR((Yosys!AB11/'Odin-II'!AB11), "NAN")</f>
        <v>1</v>
      </c>
      <c r="AC11" s="9">
        <f>IFERROR((Yosys!AC11/'Odin-II'!AC11), "NAN")</f>
        <v>0.94650117697410652</v>
      </c>
      <c r="AD11" s="9">
        <f>IFERROR((Yosys!AD11/'Odin-II'!AD11), "NAN")</f>
        <v>0.9517302182058629</v>
      </c>
      <c r="AE11" s="9">
        <f>IFERROR((Yosys!AE11/'Odin-II'!AE11), "NAN")</f>
        <v>1</v>
      </c>
      <c r="AF11" s="9">
        <f>IFERROR((Yosys!AF11/'Odin-II'!AF11), "NAN")</f>
        <v>0.99215524360033036</v>
      </c>
      <c r="AG11" s="9">
        <f>IFERROR((Yosys!AG11/'Odin-II'!AG11), "NAN")</f>
        <v>0.9836538461538461</v>
      </c>
      <c r="AH11" s="9">
        <f>IFERROR((Yosys!AH11/'Odin-II'!AH11), "NAN")</f>
        <v>1</v>
      </c>
      <c r="AI11" s="9">
        <f>IFERROR((Yosys!AI11/'Odin-II'!AI11), "NAN")</f>
        <v>1</v>
      </c>
      <c r="AJ11" s="9">
        <f>IFERROR((Yosys!AJ11/'Odin-II'!AJ11), "NAN")</f>
        <v>1</v>
      </c>
      <c r="AK11" s="9" t="str">
        <f>IFERROR((Yosys!AK11/'Odin-II'!AK11), "NAN")</f>
        <v>NAN</v>
      </c>
      <c r="AL11" s="9" t="str">
        <f>IFERROR((Yosys!AL11/'Odin-II'!AL11), "NAN")</f>
        <v>NAN</v>
      </c>
      <c r="AM11" s="9">
        <f>IFERROR((Yosys!AM11/'Odin-II'!AM11), "NAN")</f>
        <v>0.86432160804020108</v>
      </c>
      <c r="AN11" s="9">
        <f>IFERROR((Yosys!AN11/'Odin-II'!AN11), "NAN")</f>
        <v>0.986974044817024</v>
      </c>
      <c r="AO11" s="9">
        <f>IFERROR((Yosys!AO11/'Odin-II'!AO11), "NAN")</f>
        <v>0.94696969696969702</v>
      </c>
      <c r="AP11" s="9">
        <f>IFERROR((Yosys!AP11/'Odin-II'!AP11), "NAN")</f>
        <v>1</v>
      </c>
      <c r="AQ11" s="9">
        <f>IFERROR((Yosys!AQ11/'Odin-II'!AQ11), "NAN")</f>
        <v>1.0664162870547929</v>
      </c>
      <c r="AR11" s="9">
        <f>IFERROR((Yosys!AR11/'Odin-II'!AR11), "NAN")</f>
        <v>1.0036612919084711</v>
      </c>
      <c r="AS11" s="9">
        <f>IFERROR((Yosys!AS11/'Odin-II'!AS11), "NAN")</f>
        <v>1.0664162870547929</v>
      </c>
      <c r="AT11" s="9">
        <f>IFERROR((Yosys!AT11/'Odin-II'!AT11), "NAN")</f>
        <v>1.0664162870547929</v>
      </c>
      <c r="AU11" s="9">
        <f>IFERROR((Yosys!AU11/'Odin-II'!AU11), "NAN")</f>
        <v>0.95454545454545447</v>
      </c>
      <c r="AV11" s="9">
        <f>IFERROR((Yosys!AV11/'Odin-II'!AV11), "NAN")</f>
        <v>0.96128071082000666</v>
      </c>
      <c r="AW11" s="9">
        <f>IFERROR((Yosys!AW11/'Odin-II'!AW11), "NAN")</f>
        <v>0.9734681491659829</v>
      </c>
      <c r="AX11" s="9">
        <f>IFERROR((Yosys!AX11/'Odin-II'!AX11), "NAN")</f>
        <v>0.94649062469292422</v>
      </c>
      <c r="AY11" s="9">
        <f>IFERROR((Yosys!AY11/'Odin-II'!AY11), "NAN")</f>
        <v>0.94967700131555688</v>
      </c>
      <c r="AZ11" s="9">
        <f>IFERROR((Yosys!AZ11/'Odin-II'!AZ11), "NAN")</f>
        <v>1</v>
      </c>
      <c r="BA11" s="9">
        <f>IFERROR((Yosys!BA11/'Odin-II'!BA11), "NAN")</f>
        <v>0.98317631224764468</v>
      </c>
      <c r="BB11" s="9">
        <f>IFERROR((Yosys!BB11/'Odin-II'!BB11), "NAN")</f>
        <v>1.1052631578947369</v>
      </c>
      <c r="BC11" s="9">
        <f>IFERROR((Yosys!BC11/'Odin-II'!BC11), "NAN")</f>
        <v>1</v>
      </c>
      <c r="BD11" s="9">
        <f>IFERROR((Yosys!BD11/'Odin-II'!BD11), "NAN")</f>
        <v>0.94049374216552895</v>
      </c>
      <c r="BE11" s="9">
        <f>IFERROR((Yosys!BE11/'Odin-II'!BE11), "NAN")</f>
        <v>1</v>
      </c>
      <c r="BF11" s="9">
        <f>IFERROR((Yosys!BF11/'Odin-II'!BF11), "NAN")</f>
        <v>1</v>
      </c>
      <c r="BG11" s="9">
        <f>IFERROR((Yosys!BG11/'Odin-II'!BG11), "NAN")</f>
        <v>0.9779837775202781</v>
      </c>
      <c r="BH11" s="9">
        <f>IFERROR((Yosys!BH11/'Odin-II'!BH11), "NAN")</f>
        <v>0.93065406845770626</v>
      </c>
      <c r="BI11" s="9">
        <f>IFERROR((Yosys!BI11/'Odin-II'!BI11), "NAN")</f>
        <v>0.93113089668233695</v>
      </c>
      <c r="BJ11" s="9">
        <f>IFERROR((Yosys!BJ11/'Odin-II'!BJ11), "NAN")</f>
        <v>0.96890660592255129</v>
      </c>
      <c r="BK11" s="9">
        <f>IFERROR((Yosys!BK11/'Odin-II'!BK11), "NAN")</f>
        <v>1.1176470588235294</v>
      </c>
      <c r="BL11" s="9">
        <f>IFERROR((Yosys!BL11/'Odin-II'!BL11), "NAN")</f>
        <v>0.97461506450270496</v>
      </c>
      <c r="BM11" s="9">
        <f>IFERROR((Yosys!BM11/'Odin-II'!BM11), "NAN")</f>
        <v>0.8986914559772633</v>
      </c>
      <c r="BN11" s="9">
        <f>IFERROR((Yosys!BN11/'Odin-II'!BN11), "NAN")</f>
        <v>0.90043533462232439</v>
      </c>
      <c r="BO11" s="9">
        <f>IFERROR((Yosys!BO11/'Odin-II'!BO11), "NAN")</f>
        <v>0.83591095479587951</v>
      </c>
      <c r="BP11" s="9">
        <f>IFERROR((Yosys!BP11/'Odin-II'!BP11), "NAN")</f>
        <v>1.0678969632468216</v>
      </c>
      <c r="BQ11" s="9">
        <f>IFERROR((Yosys!BQ11/'Odin-II'!BQ11), "NAN")</f>
        <v>1.0678969632468216</v>
      </c>
      <c r="BR11" s="9">
        <f>IFERROR((Yosys!BR11/'Odin-II'!BR11), "NAN")</f>
        <v>1.0098739277236057</v>
      </c>
      <c r="BS11" s="9">
        <f>IFERROR((Yosys!BS11/'Odin-II'!BS11), "NAN")</f>
        <v>1.0678969632468216</v>
      </c>
      <c r="BT11" s="9" t="str">
        <f>IFERROR((Yosys!BT11/'Odin-II'!BT11), "NAN")</f>
        <v>NAN</v>
      </c>
      <c r="BU11" s="9" t="str">
        <f>IFERROR((Yosys!BU11/'Odin-II'!BU11), "NAN")</f>
        <v>NAN</v>
      </c>
      <c r="BV11" s="9">
        <f>IFERROR((Yosys!BV11/'Odin-II'!BV11), "NAN")</f>
        <v>1</v>
      </c>
      <c r="BW11" s="9">
        <f>IFERROR((Yosys!BW11/'Odin-II'!BW11), "NAN")</f>
        <v>1</v>
      </c>
      <c r="BX11" s="9">
        <f>IFERROR((Yosys!BX11/'Odin-II'!BX11), "NAN")</f>
        <v>0.94680851063829796</v>
      </c>
      <c r="BY11" s="9">
        <f>IFERROR((Yosys!BY11/'Odin-II'!BY11), "NAN")</f>
        <v>0.90243902439024393</v>
      </c>
      <c r="BZ11" s="9">
        <f>IFERROR((Yosys!BZ11/'Odin-II'!BZ11), "NAN")</f>
        <v>0.98304690850457721</v>
      </c>
      <c r="CA11" s="9">
        <f>IFERROR((Yosys!CA11/'Odin-II'!CA11), "NAN")</f>
        <v>0.98048659560151574</v>
      </c>
      <c r="CB11" s="9" t="s">
        <v>157</v>
      </c>
    </row>
    <row r="12" spans="1:80" x14ac:dyDescent="0.2">
      <c r="A12" s="9" t="s">
        <v>158</v>
      </c>
      <c r="B12" s="9" t="str">
        <f>Yosys!B12</f>
        <v xml:space="preserve">  mkDelayWorker32B</v>
      </c>
      <c r="C12" s="9" t="s">
        <v>159</v>
      </c>
      <c r="D12" s="9">
        <f>IFERROR((Yosys!D12/'Odin-II'!D12), "NAN")</f>
        <v>1.1130085384229031</v>
      </c>
      <c r="E12" s="9" t="str">
        <f>IFERROR((Yosys!E12/'Odin-II'!E12), "NAN")</f>
        <v>NAN</v>
      </c>
      <c r="F12" s="9">
        <f>IFERROR((Yosys!F12/'Odin-II'!F12), "NAN")</f>
        <v>16.253968253968253</v>
      </c>
      <c r="G12" s="9">
        <f>IFERROR((Yosys!G12/'Odin-II'!G12), "NAN")</f>
        <v>2.8340756084930088</v>
      </c>
      <c r="H12" s="9">
        <f>IFERROR((Yosys!H12/'Odin-II'!H12), "NAN")</f>
        <v>1</v>
      </c>
      <c r="I12" s="9">
        <f>IFERROR((Yosys!I12/'Odin-II'!I12), "NAN")</f>
        <v>0.44556451612903225</v>
      </c>
      <c r="J12" s="9">
        <f>IFERROR((Yosys!J12/'Odin-II'!J12), "NAN")</f>
        <v>1</v>
      </c>
      <c r="K12" s="9">
        <f>IFERROR((Yosys!K12/'Odin-II'!K12), "NAN")</f>
        <v>1</v>
      </c>
      <c r="L12" s="9">
        <f>IFERROR((Yosys!L12/'Odin-II'!L12), "NAN")</f>
        <v>1.253990577315238</v>
      </c>
      <c r="M12" s="9">
        <f>IFERROR((Yosys!M12/'Odin-II'!M12), "NAN")</f>
        <v>1</v>
      </c>
      <c r="N12" s="9">
        <f>IFERROR((Yosys!N12/'Odin-II'!N12), "NAN")</f>
        <v>1</v>
      </c>
      <c r="O12" s="9">
        <f>IFERROR((Yosys!O12/'Odin-II'!O12), "NAN")</f>
        <v>1.006578947368421</v>
      </c>
      <c r="P12" s="9">
        <f>IFERROR((Yosys!P12/'Odin-II'!P12), "NAN")</f>
        <v>1</v>
      </c>
      <c r="Q12" s="9">
        <f>IFERROR((Yosys!Q12/'Odin-II'!Q12), "NAN")</f>
        <v>0.9555555555555556</v>
      </c>
      <c r="R12" s="9" t="str">
        <f>IFERROR((Yosys!R12/'Odin-II'!R12), "NAN")</f>
        <v>NAN</v>
      </c>
      <c r="S12" s="9" t="str">
        <f>IFERROR((Yosys!S12/'Odin-II'!S12), "NAN")</f>
        <v>NAN</v>
      </c>
      <c r="T12" s="9" t="str">
        <f>IFERROR((Yosys!T12/'Odin-II'!T12), "NAN")</f>
        <v>NAN</v>
      </c>
      <c r="U12" s="9" t="str">
        <f>IFERROR((Yosys!U12/'Odin-II'!U12), "NAN")</f>
        <v>NAN</v>
      </c>
      <c r="V12" s="9" t="str">
        <f>IFERROR((Yosys!V12/'Odin-II'!V12), "NAN")</f>
        <v>NAN</v>
      </c>
      <c r="W12" s="9" t="str">
        <f>IFERROR((Yosys!W12/'Odin-II'!W12), "NAN")</f>
        <v>NAN</v>
      </c>
      <c r="X12" s="9" t="str">
        <f>IFERROR((Yosys!X12/'Odin-II'!X12), "NAN")</f>
        <v>NAN</v>
      </c>
      <c r="Y12" s="9" t="str">
        <f>IFERROR((Yosys!Y12/'Odin-II'!Y12), "NAN")</f>
        <v>NAN</v>
      </c>
      <c r="Z12" s="9">
        <f>IFERROR((Yosys!Z12/'Odin-II'!Z12), "NAN")</f>
        <v>0.99604298356510745</v>
      </c>
      <c r="AA12" s="9">
        <f>IFERROR((Yosys!AA12/'Odin-II'!AA12), "NAN")</f>
        <v>1</v>
      </c>
      <c r="AB12" s="9">
        <f>IFERROR((Yosys!AB12/'Odin-II'!AB12), "NAN")</f>
        <v>1</v>
      </c>
      <c r="AC12" s="9">
        <f>IFERROR((Yosys!AC12/'Odin-II'!AC12), "NAN")</f>
        <v>0.91787439613526567</v>
      </c>
      <c r="AD12" s="9">
        <f>IFERROR((Yosys!AD12/'Odin-II'!AD12), "NAN")</f>
        <v>0.92805576300721937</v>
      </c>
      <c r="AE12" s="9">
        <f>IFERROR((Yosys!AE12/'Odin-II'!AE12), "NAN")</f>
        <v>1</v>
      </c>
      <c r="AF12" s="9">
        <f>IFERROR((Yosys!AF12/'Odin-II'!AF12), "NAN")</f>
        <v>0.92255566311713455</v>
      </c>
      <c r="AG12" s="9">
        <f>IFERROR((Yosys!AG12/'Odin-II'!AG12), "NAN")</f>
        <v>1.0006410256410256</v>
      </c>
      <c r="AH12" s="9">
        <f>IFERROR((Yosys!AH12/'Odin-II'!AH12), "NAN")</f>
        <v>1</v>
      </c>
      <c r="AI12" s="9">
        <f>IFERROR((Yosys!AI12/'Odin-II'!AI12), "NAN")</f>
        <v>1</v>
      </c>
      <c r="AJ12" s="9">
        <f>IFERROR((Yosys!AJ12/'Odin-II'!AJ12), "NAN")</f>
        <v>1</v>
      </c>
      <c r="AK12" s="9" t="str">
        <f>IFERROR((Yosys!AK12/'Odin-II'!AK12), "NAN")</f>
        <v>NAN</v>
      </c>
      <c r="AL12" s="9" t="str">
        <f>IFERROR((Yosys!AL12/'Odin-II'!AL12), "NAN")</f>
        <v>NAN</v>
      </c>
      <c r="AM12" s="9">
        <f>IFERROR((Yosys!AM12/'Odin-II'!AM12), "NAN")</f>
        <v>0.98143236074270557</v>
      </c>
      <c r="AN12" s="9">
        <f>IFERROR((Yosys!AN12/'Odin-II'!AN12), "NAN")</f>
        <v>1.0503291004587461</v>
      </c>
      <c r="AO12" s="9">
        <f>IFERROR((Yosys!AO12/'Odin-II'!AO12), "NAN")</f>
        <v>0.94050343249427926</v>
      </c>
      <c r="AP12" s="9">
        <f>IFERROR((Yosys!AP12/'Odin-II'!AP12), "NAN")</f>
        <v>1.3333333333333335</v>
      </c>
      <c r="AQ12" s="9">
        <f>IFERROR((Yosys!AQ12/'Odin-II'!AQ12), "NAN")</f>
        <v>0.9546927695977625</v>
      </c>
      <c r="AR12" s="9">
        <f>IFERROR((Yosys!AR12/'Odin-II'!AR12), "NAN")</f>
        <v>0.98206453179349407</v>
      </c>
      <c r="AS12" s="9">
        <f>IFERROR((Yosys!AS12/'Odin-II'!AS12), "NAN")</f>
        <v>0.9546927695977625</v>
      </c>
      <c r="AT12" s="9">
        <f>IFERROR((Yosys!AT12/'Odin-II'!AT12), "NAN")</f>
        <v>0.9546927695977625</v>
      </c>
      <c r="AU12" s="9">
        <f>IFERROR((Yosys!AU12/'Odin-II'!AU12), "NAN")</f>
        <v>0.94514767932489441</v>
      </c>
      <c r="AV12" s="9">
        <f>IFERROR((Yosys!AV12/'Odin-II'!AV12), "NAN")</f>
        <v>0.97934783632783418</v>
      </c>
      <c r="AW12" s="9">
        <f>IFERROR((Yosys!AW12/'Odin-II'!AW12), "NAN")</f>
        <v>0.94667298721122495</v>
      </c>
      <c r="AX12" s="9">
        <f>IFERROR((Yosys!AX12/'Odin-II'!AX12), "NAN")</f>
        <v>0.91855936982420627</v>
      </c>
      <c r="AY12" s="9">
        <f>IFERROR((Yosys!AY12/'Odin-II'!AY12), "NAN")</f>
        <v>0.91458066290473883</v>
      </c>
      <c r="AZ12" s="9">
        <f>IFERROR((Yosys!AZ12/'Odin-II'!AZ12), "NAN")</f>
        <v>1.0526315789473684</v>
      </c>
      <c r="BA12" s="9">
        <f>IFERROR((Yosys!BA12/'Odin-II'!BA12), "NAN")</f>
        <v>1.0279925698734287</v>
      </c>
      <c r="BB12" s="9">
        <f>IFERROR((Yosys!BB12/'Odin-II'!BB12), "NAN")</f>
        <v>1.125</v>
      </c>
      <c r="BC12" s="9">
        <f>IFERROR((Yosys!BC12/'Odin-II'!BC12), "NAN")</f>
        <v>1</v>
      </c>
      <c r="BD12" s="9">
        <f>IFERROR((Yosys!BD12/'Odin-II'!BD12), "NAN")</f>
        <v>0.9810241245262632</v>
      </c>
      <c r="BE12" s="9">
        <f>IFERROR((Yosys!BE12/'Odin-II'!BE12), "NAN")</f>
        <v>1.046399613154495</v>
      </c>
      <c r="BF12" s="9">
        <f>IFERROR((Yosys!BF12/'Odin-II'!BF12), "NAN")</f>
        <v>1.0464002738209677</v>
      </c>
      <c r="BG12" s="9">
        <f>IFERROR((Yosys!BG12/'Odin-II'!BG12), "NAN")</f>
        <v>1.0086998550024167</v>
      </c>
      <c r="BH12" s="9">
        <f>IFERROR((Yosys!BH12/'Odin-II'!BH12), "NAN")</f>
        <v>1.03234622253603</v>
      </c>
      <c r="BI12" s="9">
        <f>IFERROR((Yosys!BI12/'Odin-II'!BI12), "NAN")</f>
        <v>1.029289576192661</v>
      </c>
      <c r="BJ12" s="9">
        <f>IFERROR((Yosys!BJ12/'Odin-II'!BJ12), "NAN")</f>
        <v>1.0308010987526455</v>
      </c>
      <c r="BK12" s="9">
        <f>IFERROR((Yosys!BK12/'Odin-II'!BK12), "NAN")</f>
        <v>1</v>
      </c>
      <c r="BL12" s="9">
        <f>IFERROR((Yosys!BL12/'Odin-II'!BL12), "NAN")</f>
        <v>0.91660760689818099</v>
      </c>
      <c r="BM12" s="9">
        <f>IFERROR((Yosys!BM12/'Odin-II'!BM12), "NAN")</f>
        <v>0.89806906795395469</v>
      </c>
      <c r="BN12" s="9">
        <f>IFERROR((Yosys!BN12/'Odin-II'!BN12), "NAN")</f>
        <v>1.2110120105266191</v>
      </c>
      <c r="BO12" s="9">
        <f>IFERROR((Yosys!BO12/'Odin-II'!BO12), "NAN")</f>
        <v>1.3440926700609621</v>
      </c>
      <c r="BP12" s="9">
        <f>IFERROR((Yosys!BP12/'Odin-II'!BP12), "NAN")</f>
        <v>0.95112615693550384</v>
      </c>
      <c r="BQ12" s="9">
        <f>IFERROR((Yosys!BQ12/'Odin-II'!BQ12), "NAN")</f>
        <v>0.95112615693550384</v>
      </c>
      <c r="BR12" s="9">
        <f>IFERROR((Yosys!BR12/'Odin-II'!BR12), "NAN")</f>
        <v>1.0249705269477229</v>
      </c>
      <c r="BS12" s="9">
        <f>IFERROR((Yosys!BS12/'Odin-II'!BS12), "NAN")</f>
        <v>0.95112615693550384</v>
      </c>
      <c r="BT12" s="9" t="str">
        <f>IFERROR((Yosys!BT12/'Odin-II'!BT12), "NAN")</f>
        <v>NAN</v>
      </c>
      <c r="BU12" s="9" t="str">
        <f>IFERROR((Yosys!BU12/'Odin-II'!BU12), "NAN")</f>
        <v>NAN</v>
      </c>
      <c r="BV12" s="9">
        <f>IFERROR((Yosys!BV12/'Odin-II'!BV12), "NAN")</f>
        <v>1.0327303354496939</v>
      </c>
      <c r="BW12" s="9">
        <f>IFERROR((Yosys!BW12/'Odin-II'!BW12), "NAN")</f>
        <v>1.0327291660074618</v>
      </c>
      <c r="BX12" s="9">
        <f>IFERROR((Yosys!BX12/'Odin-II'!BX12), "NAN")</f>
        <v>1</v>
      </c>
      <c r="BY12" s="9">
        <f>IFERROR((Yosys!BY12/'Odin-II'!BY12), "NAN")</f>
        <v>1.1204819277108435</v>
      </c>
      <c r="BZ12" s="9">
        <f>IFERROR((Yosys!BZ12/'Odin-II'!BZ12), "NAN")</f>
        <v>0.96486739226433238</v>
      </c>
      <c r="CA12" s="9">
        <f>IFERROR((Yosys!CA12/'Odin-II'!CA12), "NAN")</f>
        <v>0.96587783942432104</v>
      </c>
      <c r="CB12" s="9" t="s">
        <v>157</v>
      </c>
    </row>
    <row r="13" spans="1:80" x14ac:dyDescent="0.2">
      <c r="A13" s="9" t="s">
        <v>158</v>
      </c>
      <c r="B13" s="9" t="str">
        <f>Yosys!B13</f>
        <v xml:space="preserve">  raygentop</v>
      </c>
      <c r="C13" s="9" t="s">
        <v>159</v>
      </c>
      <c r="D13" s="9">
        <f>IFERROR((Yosys!D13/'Odin-II'!D13), "NAN")</f>
        <v>1.5709366391184572</v>
      </c>
      <c r="E13" s="9" t="str">
        <f>IFERROR((Yosys!E13/'Odin-II'!E13), "NAN")</f>
        <v>NAN</v>
      </c>
      <c r="F13" s="9">
        <f>IFERROR((Yosys!F13/'Odin-II'!F13), "NAN")</f>
        <v>10.727272727272727</v>
      </c>
      <c r="G13" s="9">
        <f>IFERROR((Yosys!G13/'Odin-II'!G13), "NAN")</f>
        <v>1.264650677789364</v>
      </c>
      <c r="H13" s="9">
        <f>IFERROR((Yosys!H13/'Odin-II'!H13), "NAN")</f>
        <v>1</v>
      </c>
      <c r="I13" s="9">
        <f>IFERROR((Yosys!I13/'Odin-II'!I13), "NAN")</f>
        <v>0.7567567567567568</v>
      </c>
      <c r="J13" s="9">
        <f>IFERROR((Yosys!J13/'Odin-II'!J13), "NAN")</f>
        <v>1</v>
      </c>
      <c r="K13" s="9">
        <f>IFERROR((Yosys!K13/'Odin-II'!K13), "NAN")</f>
        <v>1</v>
      </c>
      <c r="L13" s="9">
        <f>IFERROR((Yosys!L13/'Odin-II'!L13), "NAN")</f>
        <v>0.93874785436805497</v>
      </c>
      <c r="M13" s="9">
        <f>IFERROR((Yosys!M13/'Odin-II'!M13), "NAN")</f>
        <v>1</v>
      </c>
      <c r="N13" s="9">
        <f>IFERROR((Yosys!N13/'Odin-II'!N13), "NAN")</f>
        <v>1</v>
      </c>
      <c r="O13" s="9">
        <f>IFERROR((Yosys!O13/'Odin-II'!O13), "NAN")</f>
        <v>1.1261261261261262</v>
      </c>
      <c r="P13" s="9">
        <f>IFERROR((Yosys!P13/'Odin-II'!P13), "NAN")</f>
        <v>1.1028037383177569</v>
      </c>
      <c r="Q13" s="9" t="str">
        <f>IFERROR((Yosys!Q13/'Odin-II'!Q13), "NAN")</f>
        <v>NAN</v>
      </c>
      <c r="R13" s="9">
        <f>IFERROR((Yosys!R13/'Odin-II'!R13), "NAN")</f>
        <v>2.25</v>
      </c>
      <c r="S13" s="9" t="str">
        <f>IFERROR((Yosys!S13/'Odin-II'!S13), "NAN")</f>
        <v>NAN</v>
      </c>
      <c r="T13" s="9" t="str">
        <f>IFERROR((Yosys!T13/'Odin-II'!T13), "NAN")</f>
        <v>NAN</v>
      </c>
      <c r="U13" s="9" t="str">
        <f>IFERROR((Yosys!U13/'Odin-II'!U13), "NAN")</f>
        <v>NAN</v>
      </c>
      <c r="V13" s="9" t="str">
        <f>IFERROR((Yosys!V13/'Odin-II'!V13), "NAN")</f>
        <v>NAN</v>
      </c>
      <c r="W13" s="9" t="str">
        <f>IFERROR((Yosys!W13/'Odin-II'!W13), "NAN")</f>
        <v>NAN</v>
      </c>
      <c r="X13" s="9" t="str">
        <f>IFERROR((Yosys!X13/'Odin-II'!X13), "NAN")</f>
        <v>NAN</v>
      </c>
      <c r="Y13" s="9" t="str">
        <f>IFERROR((Yosys!Y13/'Odin-II'!Y13), "NAN")</f>
        <v>NAN</v>
      </c>
      <c r="Z13" s="9">
        <f>IFERROR((Yosys!Z13/'Odin-II'!Z13), "NAN")</f>
        <v>1.2401771591268587</v>
      </c>
      <c r="AA13" s="9">
        <f>IFERROR((Yosys!AA13/'Odin-II'!AA13), "NAN")</f>
        <v>1.1028037383177569</v>
      </c>
      <c r="AB13" s="9">
        <f>IFERROR((Yosys!AB13/'Odin-II'!AB13), "NAN")</f>
        <v>1</v>
      </c>
      <c r="AC13" s="9">
        <f>IFERROR((Yosys!AC13/'Odin-II'!AC13), "NAN")</f>
        <v>1.1032737090786364</v>
      </c>
      <c r="AD13" s="9">
        <f>IFERROR((Yosys!AD13/'Odin-II'!AD13), "NAN")</f>
        <v>1.0582084349947718</v>
      </c>
      <c r="AE13" s="9">
        <f>IFERROR((Yosys!AE13/'Odin-II'!AE13), "NAN")</f>
        <v>1</v>
      </c>
      <c r="AF13" s="9">
        <f>IFERROR((Yosys!AF13/'Odin-II'!AF13), "NAN")</f>
        <v>1.1031141868512111</v>
      </c>
      <c r="AG13" s="9">
        <f>IFERROR((Yosys!AG13/'Odin-II'!AG13), "NAN")</f>
        <v>1.0736677115987461</v>
      </c>
      <c r="AH13" s="9">
        <f>IFERROR((Yosys!AH13/'Odin-II'!AH13), "NAN")</f>
        <v>1.368421052631579</v>
      </c>
      <c r="AI13" s="9">
        <f>IFERROR((Yosys!AI13/'Odin-II'!AI13), "NAN")</f>
        <v>1.368421052631579</v>
      </c>
      <c r="AJ13" s="9">
        <f>IFERROR((Yosys!AJ13/'Odin-II'!AJ13), "NAN")</f>
        <v>1.8725761772853187</v>
      </c>
      <c r="AK13" s="9" t="str">
        <f>IFERROR((Yosys!AK13/'Odin-II'!AK13), "NAN")</f>
        <v>NAN</v>
      </c>
      <c r="AL13" s="9" t="str">
        <f>IFERROR((Yosys!AL13/'Odin-II'!AL13), "NAN")</f>
        <v>NAN</v>
      </c>
      <c r="AM13" s="9">
        <f>IFERROR((Yosys!AM13/'Odin-II'!AM13), "NAN")</f>
        <v>0.87368421052631584</v>
      </c>
      <c r="AN13" s="9">
        <f>IFERROR((Yosys!AN13/'Odin-II'!AN13), "NAN")</f>
        <v>1.4645304686052973</v>
      </c>
      <c r="AO13" s="9">
        <f>IFERROR((Yosys!AO13/'Odin-II'!AO13), "NAN")</f>
        <v>1.3223140495867769</v>
      </c>
      <c r="AP13" s="9">
        <f>IFERROR((Yosys!AP13/'Odin-II'!AP13), "NAN")</f>
        <v>1</v>
      </c>
      <c r="AQ13" s="9">
        <f>IFERROR((Yosys!AQ13/'Odin-II'!AQ13), "NAN")</f>
        <v>1.2973852370436501</v>
      </c>
      <c r="AR13" s="9">
        <f>IFERROR((Yosys!AR13/'Odin-II'!AR13), "NAN")</f>
        <v>1.2932767886520675</v>
      </c>
      <c r="AS13" s="9">
        <f>IFERROR((Yosys!AS13/'Odin-II'!AS13), "NAN")</f>
        <v>1.2973852370436501</v>
      </c>
      <c r="AT13" s="9">
        <f>IFERROR((Yosys!AT13/'Odin-II'!AT13), "NAN")</f>
        <v>1.2973852370436501</v>
      </c>
      <c r="AU13" s="9">
        <f>IFERROR((Yosys!AU13/'Odin-II'!AU13), "NAN")</f>
        <v>2.2962962962962963</v>
      </c>
      <c r="AV13" s="9">
        <f>IFERROR((Yosys!AV13/'Odin-II'!AV13), "NAN")</f>
        <v>1.2296365819657422</v>
      </c>
      <c r="AW13" s="9">
        <f>IFERROR((Yosys!AW13/'Odin-II'!AW13), "NAN")</f>
        <v>1.2380343320773795</v>
      </c>
      <c r="AX13" s="9">
        <f>IFERROR((Yosys!AX13/'Odin-II'!AX13), "NAN")</f>
        <v>1.356983482013421</v>
      </c>
      <c r="AY13" s="9">
        <f>IFERROR((Yosys!AY13/'Odin-II'!AY13), "NAN")</f>
        <v>1.3616997410969158</v>
      </c>
      <c r="AZ13" s="9">
        <f>IFERROR((Yosys!AZ13/'Odin-II'!AZ13), "NAN")</f>
        <v>0.89655172413793105</v>
      </c>
      <c r="BA13" s="9">
        <f>IFERROR((Yosys!BA13/'Odin-II'!BA13), "NAN")</f>
        <v>1.2429045498209763</v>
      </c>
      <c r="BB13" s="9">
        <f>IFERROR((Yosys!BB13/'Odin-II'!BB13), "NAN")</f>
        <v>1.1724137931034482</v>
      </c>
      <c r="BC13" s="9">
        <f>IFERROR((Yosys!BC13/'Odin-II'!BC13), "NAN")</f>
        <v>2.1415758572371546</v>
      </c>
      <c r="BD13" s="9">
        <f>IFERROR((Yosys!BD13/'Odin-II'!BD13), "NAN")</f>
        <v>1.5751298054802993</v>
      </c>
      <c r="BE13" s="9">
        <f>IFERROR((Yosys!BE13/'Odin-II'!BE13), "NAN")</f>
        <v>1.7427906521362564</v>
      </c>
      <c r="BF13" s="9">
        <f>IFERROR((Yosys!BF13/'Odin-II'!BF13), "NAN")</f>
        <v>0.93068956985826878</v>
      </c>
      <c r="BG13" s="9">
        <f>IFERROR((Yosys!BG13/'Odin-II'!BG13), "NAN")</f>
        <v>1.6589259796806968</v>
      </c>
      <c r="BH13" s="9">
        <f>IFERROR((Yosys!BH13/'Odin-II'!BH13), "NAN")</f>
        <v>1.4545824621135022</v>
      </c>
      <c r="BI13" s="9">
        <f>IFERROR((Yosys!BI13/'Odin-II'!BI13), "NAN")</f>
        <v>1.4616492617933023</v>
      </c>
      <c r="BJ13" s="9">
        <f>IFERROR((Yosys!BJ13/'Odin-II'!BJ13), "NAN")</f>
        <v>1.340947940947941</v>
      </c>
      <c r="BK13" s="9">
        <f>IFERROR((Yosys!BK13/'Odin-II'!BK13), "NAN")</f>
        <v>0.82352941176470584</v>
      </c>
      <c r="BL13" s="9">
        <f>IFERROR((Yosys!BL13/'Odin-II'!BL13), "NAN")</f>
        <v>1.0709975150869719</v>
      </c>
      <c r="BM13" s="9">
        <f>IFERROR((Yosys!BM13/'Odin-II'!BM13), "NAN")</f>
        <v>1.2487742142914557</v>
      </c>
      <c r="BN13" s="9">
        <f>IFERROR((Yosys!BN13/'Odin-II'!BN13), "NAN")</f>
        <v>1.5274155376388581</v>
      </c>
      <c r="BO13" s="9">
        <f>IFERROR((Yosys!BO13/'Odin-II'!BO13), "NAN")</f>
        <v>1.3817145883494111</v>
      </c>
      <c r="BP13" s="9">
        <f>IFERROR((Yosys!BP13/'Odin-II'!BP13), "NAN")</f>
        <v>1.2645144147734821</v>
      </c>
      <c r="BQ13" s="9">
        <f>IFERROR((Yosys!BQ13/'Odin-II'!BQ13), "NAN")</f>
        <v>1.2645144147734821</v>
      </c>
      <c r="BR13" s="9">
        <f>IFERROR((Yosys!BR13/'Odin-II'!BR13), "NAN")</f>
        <v>1.2979917705157442</v>
      </c>
      <c r="BS13" s="9">
        <f>IFERROR((Yosys!BS13/'Odin-II'!BS13), "NAN")</f>
        <v>1.2645144147734821</v>
      </c>
      <c r="BT13" s="9" t="str">
        <f>IFERROR((Yosys!BT13/'Odin-II'!BT13), "NAN")</f>
        <v>NAN</v>
      </c>
      <c r="BU13" s="9" t="str">
        <f>IFERROR((Yosys!BU13/'Odin-II'!BU13), "NAN")</f>
        <v>NAN</v>
      </c>
      <c r="BV13" s="9">
        <f>IFERROR((Yosys!BV13/'Odin-II'!BV13), "NAN")</f>
        <v>1.7996431588711059</v>
      </c>
      <c r="BW13" s="9">
        <f>IFERROR((Yosys!BW13/'Odin-II'!BW13), "NAN")</f>
        <v>0.96104923710847689</v>
      </c>
      <c r="BX13" s="9">
        <f>IFERROR((Yosys!BX13/'Odin-II'!BX13), "NAN")</f>
        <v>1.8518518518518516</v>
      </c>
      <c r="BY13" s="9">
        <f>IFERROR((Yosys!BY13/'Odin-II'!BY13), "NAN")</f>
        <v>1.3653846153846152</v>
      </c>
      <c r="BZ13" s="9">
        <f>IFERROR((Yosys!BZ13/'Odin-II'!BZ13), "NAN")</f>
        <v>1.0522476813442929</v>
      </c>
      <c r="CA13" s="9">
        <f>IFERROR((Yosys!CA13/'Odin-II'!CA13), "NAN")</f>
        <v>1.0540890712751692</v>
      </c>
      <c r="CB13" s="9" t="s">
        <v>157</v>
      </c>
    </row>
    <row r="14" spans="1:80" x14ac:dyDescent="0.2">
      <c r="A14" s="9" t="s">
        <v>158</v>
      </c>
      <c r="B14" s="9" t="str">
        <f>Yosys!B14</f>
        <v xml:space="preserve">  mkSMAdapter4B</v>
      </c>
      <c r="C14" s="9" t="s">
        <v>159</v>
      </c>
      <c r="D14" s="9">
        <f>IFERROR((Yosys!D14/'Odin-II'!D14), "NAN")</f>
        <v>1.28184892897407</v>
      </c>
      <c r="E14" s="9" t="str">
        <f>IFERROR((Yosys!E14/'Odin-II'!E14), "NAN")</f>
        <v>NAN</v>
      </c>
      <c r="F14" s="9">
        <f>IFERROR((Yosys!F14/'Odin-II'!F14), "NAN")</f>
        <v>18.421052631578949</v>
      </c>
      <c r="G14" s="9">
        <f>IFERROR((Yosys!G14/'Odin-II'!G14), "NAN")</f>
        <v>1.8310386606454456</v>
      </c>
      <c r="H14" s="9">
        <f>IFERROR((Yosys!H14/'Odin-II'!H14), "NAN")</f>
        <v>1.25</v>
      </c>
      <c r="I14" s="9">
        <f>IFERROR((Yosys!I14/'Odin-II'!I14), "NAN")</f>
        <v>0.9452054794520548</v>
      </c>
      <c r="J14" s="9">
        <f>IFERROR((Yosys!J14/'Odin-II'!J14), "NAN")</f>
        <v>1</v>
      </c>
      <c r="K14" s="9">
        <f>IFERROR((Yosys!K14/'Odin-II'!K14), "NAN")</f>
        <v>1</v>
      </c>
      <c r="L14" s="9">
        <f>IFERROR((Yosys!L14/'Odin-II'!L14), "NAN")</f>
        <v>1.035655777199576</v>
      </c>
      <c r="M14" s="9">
        <f>IFERROR((Yosys!M14/'Odin-II'!M14), "NAN")</f>
        <v>1</v>
      </c>
      <c r="N14" s="9">
        <f>IFERROR((Yosys!N14/'Odin-II'!N14), "NAN")</f>
        <v>1</v>
      </c>
      <c r="O14" s="9">
        <f>IFERROR((Yosys!O14/'Odin-II'!O14), "NAN")</f>
        <v>0.94117647058823528</v>
      </c>
      <c r="P14" s="9">
        <f>IFERROR((Yosys!P14/'Odin-II'!P14), "NAN")</f>
        <v>1</v>
      </c>
      <c r="Q14" s="9">
        <f>IFERROR((Yosys!Q14/'Odin-II'!Q14), "NAN")</f>
        <v>1</v>
      </c>
      <c r="R14" s="9" t="str">
        <f>IFERROR((Yosys!R14/'Odin-II'!R14), "NAN")</f>
        <v>NAN</v>
      </c>
      <c r="S14" s="9" t="str">
        <f>IFERROR((Yosys!S14/'Odin-II'!S14), "NAN")</f>
        <v>NAN</v>
      </c>
      <c r="T14" s="9" t="str">
        <f>IFERROR((Yosys!T14/'Odin-II'!T14), "NAN")</f>
        <v>NAN</v>
      </c>
      <c r="U14" s="9" t="str">
        <f>IFERROR((Yosys!U14/'Odin-II'!U14), "NAN")</f>
        <v>NAN</v>
      </c>
      <c r="V14" s="9" t="str">
        <f>IFERROR((Yosys!V14/'Odin-II'!V14), "NAN")</f>
        <v>NAN</v>
      </c>
      <c r="W14" s="9" t="str">
        <f>IFERROR((Yosys!W14/'Odin-II'!W14), "NAN")</f>
        <v>NAN</v>
      </c>
      <c r="X14" s="9" t="str">
        <f>IFERROR((Yosys!X14/'Odin-II'!X14), "NAN")</f>
        <v>NAN</v>
      </c>
      <c r="Y14" s="9" t="str">
        <f>IFERROR((Yosys!Y14/'Odin-II'!Y14), "NAN")</f>
        <v>NAN</v>
      </c>
      <c r="Z14" s="9">
        <f>IFERROR((Yosys!Z14/'Odin-II'!Z14), "NAN")</f>
        <v>0.97518239072145663</v>
      </c>
      <c r="AA14" s="9">
        <f>IFERROR((Yosys!AA14/'Odin-II'!AA14), "NAN")</f>
        <v>1</v>
      </c>
      <c r="AB14" s="9">
        <f>IFERROR((Yosys!AB14/'Odin-II'!AB14), "NAN")</f>
        <v>1</v>
      </c>
      <c r="AC14" s="9">
        <f>IFERROR((Yosys!AC14/'Odin-II'!AC14), "NAN")</f>
        <v>0.96577017114914421</v>
      </c>
      <c r="AD14" s="9">
        <f>IFERROR((Yosys!AD14/'Odin-II'!AD14), "NAN")</f>
        <v>0.96773036930799572</v>
      </c>
      <c r="AE14" s="9">
        <f>IFERROR((Yosys!AE14/'Odin-II'!AE14), "NAN")</f>
        <v>1</v>
      </c>
      <c r="AF14" s="9">
        <f>IFERROR((Yosys!AF14/'Odin-II'!AF14), "NAN")</f>
        <v>0.95454545454545459</v>
      </c>
      <c r="AG14" s="9">
        <f>IFERROR((Yosys!AG14/'Odin-II'!AG14), "NAN")</f>
        <v>0.98135593220338979</v>
      </c>
      <c r="AH14" s="9">
        <f>IFERROR((Yosys!AH14/'Odin-II'!AH14), "NAN")</f>
        <v>1</v>
      </c>
      <c r="AI14" s="9">
        <f>IFERROR((Yosys!AI14/'Odin-II'!AI14), "NAN")</f>
        <v>1</v>
      </c>
      <c r="AJ14" s="9">
        <f>IFERROR((Yosys!AJ14/'Odin-II'!AJ14), "NAN")</f>
        <v>1</v>
      </c>
      <c r="AK14" s="9" t="str">
        <f>IFERROR((Yosys!AK14/'Odin-II'!AK14), "NAN")</f>
        <v>NAN</v>
      </c>
      <c r="AL14" s="9" t="str">
        <f>IFERROR((Yosys!AL14/'Odin-II'!AL14), "NAN")</f>
        <v>NAN</v>
      </c>
      <c r="AM14" s="9">
        <f>IFERROR((Yosys!AM14/'Odin-II'!AM14), "NAN")</f>
        <v>1.0585365853658537</v>
      </c>
      <c r="AN14" s="9">
        <f>IFERROR((Yosys!AN14/'Odin-II'!AN14), "NAN")</f>
        <v>0.96205376437029999</v>
      </c>
      <c r="AO14" s="9">
        <f>IFERROR((Yosys!AO14/'Odin-II'!AO14), "NAN")</f>
        <v>0.89473684210526316</v>
      </c>
      <c r="AP14" s="9">
        <f>IFERROR((Yosys!AP14/'Odin-II'!AP14), "NAN")</f>
        <v>1</v>
      </c>
      <c r="AQ14" s="9">
        <f>IFERROR((Yosys!AQ14/'Odin-II'!AQ14), "NAN")</f>
        <v>1.0408407367280608</v>
      </c>
      <c r="AR14" s="9">
        <f>IFERROR((Yosys!AR14/'Odin-II'!AR14), "NAN")</f>
        <v>1.0355924174421312</v>
      </c>
      <c r="AS14" s="9">
        <f>IFERROR((Yosys!AS14/'Odin-II'!AS14), "NAN")</f>
        <v>1.0408407367280608</v>
      </c>
      <c r="AT14" s="9">
        <f>IFERROR((Yosys!AT14/'Odin-II'!AT14), "NAN")</f>
        <v>1.0408407367280608</v>
      </c>
      <c r="AU14" s="9">
        <f>IFERROR((Yosys!AU14/'Odin-II'!AU14), "NAN")</f>
        <v>1.0161290322580645</v>
      </c>
      <c r="AV14" s="9">
        <f>IFERROR((Yosys!AV14/'Odin-II'!AV14), "NAN")</f>
        <v>0.94182571657439462</v>
      </c>
      <c r="AW14" s="9">
        <f>IFERROR((Yosys!AW14/'Odin-II'!AW14), "NAN")</f>
        <v>0.94078787616712856</v>
      </c>
      <c r="AX14" s="9">
        <f>IFERROR((Yosys!AX14/'Odin-II'!AX14), "NAN")</f>
        <v>0.89221493278675035</v>
      </c>
      <c r="AY14" s="9">
        <f>IFERROR((Yosys!AY14/'Odin-II'!AY14), "NAN")</f>
        <v>0.89260297058853377</v>
      </c>
      <c r="AZ14" s="9">
        <f>IFERROR((Yosys!AZ14/'Odin-II'!AZ14), "NAN")</f>
        <v>1.037037037037037</v>
      </c>
      <c r="BA14" s="9">
        <f>IFERROR((Yosys!BA14/'Odin-II'!BA14), "NAN")</f>
        <v>0.86423474136784717</v>
      </c>
      <c r="BB14" s="9">
        <f>IFERROR((Yosys!BB14/'Odin-II'!BB14), "NAN")</f>
        <v>0.66666666666666663</v>
      </c>
      <c r="BC14" s="9">
        <f>IFERROR((Yosys!BC14/'Odin-II'!BC14), "NAN")</f>
        <v>1</v>
      </c>
      <c r="BD14" s="9">
        <f>IFERROR((Yosys!BD14/'Odin-II'!BD14), "NAN")</f>
        <v>0.95374545568020475</v>
      </c>
      <c r="BE14" s="9">
        <f>IFERROR((Yosys!BE14/'Odin-II'!BE14), "NAN")</f>
        <v>1.0421000750342069</v>
      </c>
      <c r="BF14" s="9">
        <f>IFERROR((Yosys!BF14/'Odin-II'!BF14), "NAN")</f>
        <v>1.0420984798997193</v>
      </c>
      <c r="BG14" s="9">
        <f>IFERROR((Yosys!BG14/'Odin-II'!BG14), "NAN")</f>
        <v>1.2045977011494253</v>
      </c>
      <c r="BH14" s="9">
        <f>IFERROR((Yosys!BH14/'Odin-II'!BH14), "NAN")</f>
        <v>1.0197858086953027</v>
      </c>
      <c r="BI14" s="9">
        <f>IFERROR((Yosys!BI14/'Odin-II'!BI14), "NAN")</f>
        <v>1.025326416250274</v>
      </c>
      <c r="BJ14" s="9">
        <f>IFERROR((Yosys!BJ14/'Odin-II'!BJ14), "NAN")</f>
        <v>0.95915759057568351</v>
      </c>
      <c r="BK14" s="9">
        <f>IFERROR((Yosys!BK14/'Odin-II'!BK14), "NAN")</f>
        <v>0.93333333333333335</v>
      </c>
      <c r="BL14" s="9">
        <f>IFERROR((Yosys!BL14/'Odin-II'!BL14), "NAN")</f>
        <v>0.98719464144996061</v>
      </c>
      <c r="BM14" s="9">
        <f>IFERROR((Yosys!BM14/'Odin-II'!BM14), "NAN")</f>
        <v>1.0407353417557499</v>
      </c>
      <c r="BN14" s="9">
        <f>IFERROR((Yosys!BN14/'Odin-II'!BN14), "NAN")</f>
        <v>0.8098104786048349</v>
      </c>
      <c r="BO14" s="9">
        <f>IFERROR((Yosys!BO14/'Odin-II'!BO14), "NAN")</f>
        <v>0.84107992023316458</v>
      </c>
      <c r="BP14" s="9">
        <f>IFERROR((Yosys!BP14/'Odin-II'!BP14), "NAN")</f>
        <v>1.0733364072478979</v>
      </c>
      <c r="BQ14" s="9">
        <f>IFERROR((Yosys!BQ14/'Odin-II'!BQ14), "NAN")</f>
        <v>1.0733364072478979</v>
      </c>
      <c r="BR14" s="9">
        <f>IFERROR((Yosys!BR14/'Odin-II'!BR14), "NAN")</f>
        <v>1.0558175000699555</v>
      </c>
      <c r="BS14" s="9">
        <f>IFERROR((Yosys!BS14/'Odin-II'!BS14), "NAN")</f>
        <v>1.0733364072478979</v>
      </c>
      <c r="BT14" s="9" t="str">
        <f>IFERROR((Yosys!BT14/'Odin-II'!BT14), "NAN")</f>
        <v>NAN</v>
      </c>
      <c r="BU14" s="9" t="str">
        <f>IFERROR((Yosys!BU14/'Odin-II'!BU14), "NAN")</f>
        <v>NAN</v>
      </c>
      <c r="BV14" s="9">
        <f>IFERROR((Yosys!BV14/'Odin-II'!BV14), "NAN")</f>
        <v>1.0240587965505721</v>
      </c>
      <c r="BW14" s="9">
        <f>IFERROR((Yosys!BW14/'Odin-II'!BW14), "NAN")</f>
        <v>1.0240576913494683</v>
      </c>
      <c r="BX14" s="9">
        <f>IFERROR((Yosys!BX14/'Odin-II'!BX14), "NAN")</f>
        <v>0.93333333333333346</v>
      </c>
      <c r="BY14" s="9">
        <f>IFERROR((Yosys!BY14/'Odin-II'!BY14), "NAN")</f>
        <v>0.87878787878787867</v>
      </c>
      <c r="BZ14" s="9">
        <f>IFERROR((Yosys!BZ14/'Odin-II'!BZ14), "NAN")</f>
        <v>0.91805508842560746</v>
      </c>
      <c r="CA14" s="9">
        <f>IFERROR((Yosys!CA14/'Odin-II'!CA14), "NAN")</f>
        <v>0.92036556314029627</v>
      </c>
      <c r="CB14" s="9" t="s">
        <v>157</v>
      </c>
    </row>
    <row r="15" spans="1:80" x14ac:dyDescent="0.2">
      <c r="A15" s="9" t="s">
        <v>158</v>
      </c>
      <c r="B15" s="9" t="str">
        <f>Yosys!B15</f>
        <v xml:space="preserve">  sha</v>
      </c>
      <c r="C15" s="9" t="s">
        <v>159</v>
      </c>
      <c r="D15" s="9">
        <f>IFERROR((Yosys!D15/'Odin-II'!D15), "NAN")</f>
        <v>6.4600727895525581E-2</v>
      </c>
      <c r="E15" s="9" t="str">
        <f>IFERROR((Yosys!E15/'Odin-II'!E15), "NAN")</f>
        <v>NAN</v>
      </c>
      <c r="F15" s="9">
        <f>IFERROR((Yosys!F15/'Odin-II'!F15), "NAN")</f>
        <v>2.484375</v>
      </c>
      <c r="G15" s="9">
        <f>IFERROR((Yosys!G15/'Odin-II'!G15), "NAN")</f>
        <v>1.2736516357206011</v>
      </c>
      <c r="H15" s="9">
        <f>IFERROR((Yosys!H15/'Odin-II'!H15), "NAN")</f>
        <v>1</v>
      </c>
      <c r="I15" s="9">
        <f>IFERROR((Yosys!I15/'Odin-II'!I15), "NAN")</f>
        <v>6.1543770850109279E-3</v>
      </c>
      <c r="J15" s="9">
        <f>IFERROR((Yosys!J15/'Odin-II'!J15), "NAN")</f>
        <v>1</v>
      </c>
      <c r="K15" s="9">
        <f>IFERROR((Yosys!K15/'Odin-II'!K15), "NAN")</f>
        <v>1</v>
      </c>
      <c r="L15" s="9">
        <f>IFERROR((Yosys!L15/'Odin-II'!L15), "NAN")</f>
        <v>0.45219366508223613</v>
      </c>
      <c r="M15" s="9">
        <f>IFERROR((Yosys!M15/'Odin-II'!M15), "NAN")</f>
        <v>1</v>
      </c>
      <c r="N15" s="9">
        <f>IFERROR((Yosys!N15/'Odin-II'!N15), "NAN")</f>
        <v>1</v>
      </c>
      <c r="O15" s="9">
        <f>IFERROR((Yosys!O15/'Odin-II'!O15), "NAN")</f>
        <v>0.85256410256410253</v>
      </c>
      <c r="P15" s="9">
        <f>IFERROR((Yosys!P15/'Odin-II'!P15), "NAN")</f>
        <v>1</v>
      </c>
      <c r="Q15" s="9" t="str">
        <f>IFERROR((Yosys!Q15/'Odin-II'!Q15), "NAN")</f>
        <v>NAN</v>
      </c>
      <c r="R15" s="9" t="str">
        <f>IFERROR((Yosys!R15/'Odin-II'!R15), "NAN")</f>
        <v>NAN</v>
      </c>
      <c r="S15" s="9" t="str">
        <f>IFERROR((Yosys!S15/'Odin-II'!S15), "NAN")</f>
        <v>NAN</v>
      </c>
      <c r="T15" s="9" t="str">
        <f>IFERROR((Yosys!T15/'Odin-II'!T15), "NAN")</f>
        <v>NAN</v>
      </c>
      <c r="U15" s="9" t="str">
        <f>IFERROR((Yosys!U15/'Odin-II'!U15), "NAN")</f>
        <v>NAN</v>
      </c>
      <c r="V15" s="9" t="str">
        <f>IFERROR((Yosys!V15/'Odin-II'!V15), "NAN")</f>
        <v>NAN</v>
      </c>
      <c r="W15" s="9" t="str">
        <f>IFERROR((Yosys!W15/'Odin-II'!W15), "NAN")</f>
        <v>NAN</v>
      </c>
      <c r="X15" s="9" t="str">
        <f>IFERROR((Yosys!X15/'Odin-II'!X15), "NAN")</f>
        <v>NAN</v>
      </c>
      <c r="Y15" s="9" t="str">
        <f>IFERROR((Yosys!Y15/'Odin-II'!Y15), "NAN")</f>
        <v>NAN</v>
      </c>
      <c r="Z15" s="9">
        <f>IFERROR((Yosys!Z15/'Odin-II'!Z15), "NAN")</f>
        <v>0.96226415094339623</v>
      </c>
      <c r="AA15" s="9">
        <f>IFERROR((Yosys!AA15/'Odin-II'!AA15), "NAN")</f>
        <v>1</v>
      </c>
      <c r="AB15" s="9">
        <f>IFERROR((Yosys!AB15/'Odin-II'!AB15), "NAN")</f>
        <v>1</v>
      </c>
      <c r="AC15" s="9">
        <f>IFERROR((Yosys!AC15/'Odin-II'!AC15), "NAN")</f>
        <v>0.93889816360600997</v>
      </c>
      <c r="AD15" s="9">
        <f>IFERROR((Yosys!AD15/'Odin-II'!AD15), "NAN")</f>
        <v>0.93330903790087461</v>
      </c>
      <c r="AE15" s="9">
        <f>IFERROR((Yosys!AE15/'Odin-II'!AE15), "NAN")</f>
        <v>1</v>
      </c>
      <c r="AF15" s="9">
        <f>IFERROR((Yosys!AF15/'Odin-II'!AF15), "NAN")</f>
        <v>0.8611570247933884</v>
      </c>
      <c r="AG15" s="9">
        <f>IFERROR((Yosys!AG15/'Odin-II'!AG15), "NAN")</f>
        <v>0.9</v>
      </c>
      <c r="AH15" s="9">
        <f>IFERROR((Yosys!AH15/'Odin-II'!AH15), "NAN")</f>
        <v>0.94117647058823528</v>
      </c>
      <c r="AI15" s="9">
        <f>IFERROR((Yosys!AI15/'Odin-II'!AI15), "NAN")</f>
        <v>0.94117647058823528</v>
      </c>
      <c r="AJ15" s="9">
        <f>IFERROR((Yosys!AJ15/'Odin-II'!AJ15), "NAN")</f>
        <v>0.88581314878892736</v>
      </c>
      <c r="AK15" s="9" t="str">
        <f>IFERROR((Yosys!AK15/'Odin-II'!AK15), "NAN")</f>
        <v>NAN</v>
      </c>
      <c r="AL15" s="9" t="str">
        <f>IFERROR((Yosys!AL15/'Odin-II'!AL15), "NAN")</f>
        <v>NAN</v>
      </c>
      <c r="AM15" s="9">
        <f>IFERROR((Yosys!AM15/'Odin-II'!AM15), "NAN")</f>
        <v>0.8597560975609756</v>
      </c>
      <c r="AN15" s="9">
        <f>IFERROR((Yosys!AN15/'Odin-II'!AN15), "NAN")</f>
        <v>0.80691954230110818</v>
      </c>
      <c r="AO15" s="9">
        <f>IFERROR((Yosys!AO15/'Odin-II'!AO15), "NAN")</f>
        <v>0.89719626168224287</v>
      </c>
      <c r="AP15" s="9">
        <f>IFERROR((Yosys!AP15/'Odin-II'!AP15), "NAN")</f>
        <v>1</v>
      </c>
      <c r="AQ15" s="9">
        <f>IFERROR((Yosys!AQ15/'Odin-II'!AQ15), "NAN")</f>
        <v>1.0446429401970179</v>
      </c>
      <c r="AR15" s="9">
        <f>IFERROR((Yosys!AR15/'Odin-II'!AR15), "NAN")</f>
        <v>0.91414871456707536</v>
      </c>
      <c r="AS15" s="9">
        <f>IFERROR((Yosys!AS15/'Odin-II'!AS15), "NAN")</f>
        <v>1.0446429401970179</v>
      </c>
      <c r="AT15" s="9">
        <f>IFERROR((Yosys!AT15/'Odin-II'!AT15), "NAN")</f>
        <v>1.0446429401970179</v>
      </c>
      <c r="AU15" s="9">
        <f>IFERROR((Yosys!AU15/'Odin-II'!AU15), "NAN")</f>
        <v>0.90243902439024393</v>
      </c>
      <c r="AV15" s="9">
        <f>IFERROR((Yosys!AV15/'Odin-II'!AV15), "NAN")</f>
        <v>0.95313182281306097</v>
      </c>
      <c r="AW15" s="9">
        <f>IFERROR((Yosys!AW15/'Odin-II'!AW15), "NAN")</f>
        <v>0.92925362959954749</v>
      </c>
      <c r="AX15" s="9">
        <f>IFERROR((Yosys!AX15/'Odin-II'!AX15), "NAN")</f>
        <v>0.96175587021421949</v>
      </c>
      <c r="AY15" s="9">
        <f>IFERROR((Yosys!AY15/'Odin-II'!AY15), "NAN")</f>
        <v>0.95713765157419062</v>
      </c>
      <c r="AZ15" s="9">
        <f>IFERROR((Yosys!AZ15/'Odin-II'!AZ15), "NAN")</f>
        <v>1.2424242424242424</v>
      </c>
      <c r="BA15" s="9">
        <f>IFERROR((Yosys!BA15/'Odin-II'!BA15), "NAN")</f>
        <v>0.75578497686009261</v>
      </c>
      <c r="BB15" s="9">
        <f>IFERROR((Yosys!BB15/'Odin-II'!BB15), "NAN")</f>
        <v>0.86363636363636365</v>
      </c>
      <c r="BC15" s="9">
        <f>IFERROR((Yosys!BC15/'Odin-II'!BC15), "NAN")</f>
        <v>0.89990713569332492</v>
      </c>
      <c r="BD15" s="9">
        <f>IFERROR((Yosys!BD15/'Odin-II'!BD15), "NAN")</f>
        <v>0.85256427030280246</v>
      </c>
      <c r="BE15" s="9">
        <f>IFERROR((Yosys!BE15/'Odin-II'!BE15), "NAN")</f>
        <v>1.0361655405405406</v>
      </c>
      <c r="BF15" s="9">
        <f>IFERROR((Yosys!BF15/'Odin-II'!BF15), "NAN")</f>
        <v>1.1697360680906734</v>
      </c>
      <c r="BG15" s="9">
        <f>IFERROR((Yosys!BG15/'Odin-II'!BG15), "NAN")</f>
        <v>0.97396963123644253</v>
      </c>
      <c r="BH15" s="9">
        <f>IFERROR((Yosys!BH15/'Odin-II'!BH15), "NAN")</f>
        <v>0.95359609280781432</v>
      </c>
      <c r="BI15" s="9">
        <f>IFERROR((Yosys!BI15/'Odin-II'!BI15), "NAN")</f>
        <v>0.95522680844731256</v>
      </c>
      <c r="BJ15" s="9">
        <f>IFERROR((Yosys!BJ15/'Odin-II'!BJ15), "NAN")</f>
        <v>0.77332398674483815</v>
      </c>
      <c r="BK15" s="9">
        <f>IFERROR((Yosys!BK15/'Odin-II'!BK15), "NAN")</f>
        <v>0.81818181818181823</v>
      </c>
      <c r="BL15" s="9">
        <f>IFERROR((Yosys!BL15/'Odin-II'!BL15), "NAN")</f>
        <v>0.72945638432364102</v>
      </c>
      <c r="BM15" s="9">
        <f>IFERROR((Yosys!BM15/'Odin-II'!BM15), "NAN")</f>
        <v>0.66215471787203906</v>
      </c>
      <c r="BN15" s="9">
        <f>IFERROR((Yosys!BN15/'Odin-II'!BN15), "NAN")</f>
        <v>0.67331739884368436</v>
      </c>
      <c r="BO15" s="9">
        <f>IFERROR((Yosys!BO15/'Odin-II'!BO15), "NAN")</f>
        <v>0.65311689914825333</v>
      </c>
      <c r="BP15" s="9">
        <f>IFERROR((Yosys!BP15/'Odin-II'!BP15), "NAN")</f>
        <v>1.0372862629873445</v>
      </c>
      <c r="BQ15" s="9">
        <f>IFERROR((Yosys!BQ15/'Odin-II'!BQ15), "NAN")</f>
        <v>1.0372862629873445</v>
      </c>
      <c r="BR15" s="9">
        <f>IFERROR((Yosys!BR15/'Odin-II'!BR15), "NAN")</f>
        <v>0.91437671699440837</v>
      </c>
      <c r="BS15" s="9">
        <f>IFERROR((Yosys!BS15/'Odin-II'!BS15), "NAN")</f>
        <v>1.0372862629873445</v>
      </c>
      <c r="BT15" s="9" t="str">
        <f>IFERROR((Yosys!BT15/'Odin-II'!BT15), "NAN")</f>
        <v>NAN</v>
      </c>
      <c r="BU15" s="9" t="str">
        <f>IFERROR((Yosys!BU15/'Odin-II'!BU15), "NAN")</f>
        <v>NAN</v>
      </c>
      <c r="BV15" s="9">
        <f>IFERROR((Yosys!BV15/'Odin-II'!BV15), "NAN")</f>
        <v>1.0497251459206762</v>
      </c>
      <c r="BW15" s="9">
        <f>IFERROR((Yosys!BW15/'Odin-II'!BW15), "NAN")</f>
        <v>1.1850379784618528</v>
      </c>
      <c r="BX15" s="9">
        <f>IFERROR((Yosys!BX15/'Odin-II'!BX15), "NAN")</f>
        <v>1</v>
      </c>
      <c r="BY15" s="9">
        <f>IFERROR((Yosys!BY15/'Odin-II'!BY15), "NAN")</f>
        <v>0.72413793103448276</v>
      </c>
      <c r="BZ15" s="9">
        <f>IFERROR((Yosys!BZ15/'Odin-II'!BZ15), "NAN")</f>
        <v>0.74954197650608911</v>
      </c>
      <c r="CA15" s="9">
        <f>IFERROR((Yosys!CA15/'Odin-II'!CA15), "NAN")</f>
        <v>0.75287182517342599</v>
      </c>
      <c r="CB15" s="9" t="s">
        <v>157</v>
      </c>
    </row>
    <row r="16" spans="1:80" x14ac:dyDescent="0.2">
      <c r="A16" s="9" t="s">
        <v>158</v>
      </c>
      <c r="B16" s="9" t="str">
        <f>Yosys!B16</f>
        <v xml:space="preserve">  boundtop</v>
      </c>
      <c r="C16" s="9" t="s">
        <v>159</v>
      </c>
      <c r="D16" s="9">
        <f>IFERROR((Yosys!D16/'Odin-II'!D16), "NAN")</f>
        <v>1.7178030303030303</v>
      </c>
      <c r="E16" s="9" t="str">
        <f>IFERROR((Yosys!E16/'Odin-II'!E16), "NAN")</f>
        <v>NAN</v>
      </c>
      <c r="F16" s="9">
        <f>IFERROR((Yosys!F16/'Odin-II'!F16), "NAN")</f>
        <v>10.4375</v>
      </c>
      <c r="G16" s="9">
        <f>IFERROR((Yosys!G16/'Odin-II'!G16), "NAN")</f>
        <v>1.29803739042743</v>
      </c>
      <c r="H16" s="9">
        <f>IFERROR((Yosys!H16/'Odin-II'!H16), "NAN")</f>
        <v>1</v>
      </c>
      <c r="I16" s="9">
        <f>IFERROR((Yosys!I16/'Odin-II'!I16), "NAN")</f>
        <v>1.875</v>
      </c>
      <c r="J16" s="9">
        <f>IFERROR((Yosys!J16/'Odin-II'!J16), "NAN")</f>
        <v>1</v>
      </c>
      <c r="K16" s="9">
        <f>IFERROR((Yosys!K16/'Odin-II'!K16), "NAN")</f>
        <v>1</v>
      </c>
      <c r="L16" s="9">
        <f>IFERROR((Yosys!L16/'Odin-II'!L16), "NAN")</f>
        <v>0.9961149961149961</v>
      </c>
      <c r="M16" s="9">
        <f>IFERROR((Yosys!M16/'Odin-II'!M16), "NAN")</f>
        <v>1</v>
      </c>
      <c r="N16" s="9">
        <f>IFERROR((Yosys!N16/'Odin-II'!N16), "NAN")</f>
        <v>1</v>
      </c>
      <c r="O16" s="9">
        <f>IFERROR((Yosys!O16/'Odin-II'!O16), "NAN")</f>
        <v>0.5376344086021505</v>
      </c>
      <c r="P16" s="9">
        <f>IFERROR((Yosys!P16/'Odin-II'!P16), "NAN")</f>
        <v>1.380281690140845</v>
      </c>
      <c r="Q16" s="9" t="str">
        <f>IFERROR((Yosys!Q16/'Odin-II'!Q16), "NAN")</f>
        <v>NAN</v>
      </c>
      <c r="R16" s="9" t="str">
        <f>IFERROR((Yosys!R16/'Odin-II'!R16), "NAN")</f>
        <v>NAN</v>
      </c>
      <c r="S16" s="9" t="str">
        <f>IFERROR((Yosys!S16/'Odin-II'!S16), "NAN")</f>
        <v>NAN</v>
      </c>
      <c r="T16" s="9" t="str">
        <f>IFERROR((Yosys!T16/'Odin-II'!T16), "NAN")</f>
        <v>NAN</v>
      </c>
      <c r="U16" s="9" t="str">
        <f>IFERROR((Yosys!U16/'Odin-II'!U16), "NAN")</f>
        <v>NAN</v>
      </c>
      <c r="V16" s="9" t="str">
        <f>IFERROR((Yosys!V16/'Odin-II'!V16), "NAN")</f>
        <v>NAN</v>
      </c>
      <c r="W16" s="9" t="str">
        <f>IFERROR((Yosys!W16/'Odin-II'!W16), "NAN")</f>
        <v>NAN</v>
      </c>
      <c r="X16" s="9" t="str">
        <f>IFERROR((Yosys!X16/'Odin-II'!X16), "NAN")</f>
        <v>NAN</v>
      </c>
      <c r="Y16" s="9" t="str">
        <f>IFERROR((Yosys!Y16/'Odin-II'!Y16), "NAN")</f>
        <v>NAN</v>
      </c>
      <c r="Z16" s="9">
        <f>IFERROR((Yosys!Z16/'Odin-II'!Z16), "NAN")</f>
        <v>1.0662632675329828</v>
      </c>
      <c r="AA16" s="9">
        <f>IFERROR((Yosys!AA16/'Odin-II'!AA16), "NAN")</f>
        <v>1.380281690140845</v>
      </c>
      <c r="AB16" s="9">
        <f>IFERROR((Yosys!AB16/'Odin-II'!AB16), "NAN")</f>
        <v>1</v>
      </c>
      <c r="AC16" s="9">
        <f>IFERROR((Yosys!AC16/'Odin-II'!AC16), "NAN")</f>
        <v>1.3152478952291862</v>
      </c>
      <c r="AD16" s="9">
        <f>IFERROR((Yosys!AD16/'Odin-II'!AD16), "NAN")</f>
        <v>1.3149122807017544</v>
      </c>
      <c r="AE16" s="9">
        <f>IFERROR((Yosys!AE16/'Odin-II'!AE16), "NAN")</f>
        <v>1</v>
      </c>
      <c r="AF16" s="9">
        <f>IFERROR((Yosys!AF16/'Odin-II'!AF16), "NAN")</f>
        <v>1.1742957746478873</v>
      </c>
      <c r="AG16" s="9">
        <f>IFERROR((Yosys!AG16/'Odin-II'!AG16), "NAN")</f>
        <v>1.02803738317757</v>
      </c>
      <c r="AH16" s="9">
        <f>IFERROR((Yosys!AH16/'Odin-II'!AH16), "NAN")</f>
        <v>1.0714285714285714</v>
      </c>
      <c r="AI16" s="9">
        <f>IFERROR((Yosys!AI16/'Odin-II'!AI16), "NAN")</f>
        <v>1.0714285714285714</v>
      </c>
      <c r="AJ16" s="9">
        <f>IFERROR((Yosys!AJ16/'Odin-II'!AJ16), "NAN")</f>
        <v>1.1479591836734695</v>
      </c>
      <c r="AK16" s="9" t="str">
        <f>IFERROR((Yosys!AK16/'Odin-II'!AK16), "NAN")</f>
        <v>NAN</v>
      </c>
      <c r="AL16" s="9" t="str">
        <f>IFERROR((Yosys!AL16/'Odin-II'!AL16), "NAN")</f>
        <v>NAN</v>
      </c>
      <c r="AM16" s="9">
        <f>IFERROR((Yosys!AM16/'Odin-II'!AM16), "NAN")</f>
        <v>1.125</v>
      </c>
      <c r="AN16" s="9">
        <f>IFERROR((Yosys!AN16/'Odin-II'!AN16), "NAN")</f>
        <v>1.5414084507042254</v>
      </c>
      <c r="AO16" s="9">
        <f>IFERROR((Yosys!AO16/'Odin-II'!AO16), "NAN")</f>
        <v>1.0943396226415094</v>
      </c>
      <c r="AP16" s="9" t="str">
        <f>IFERROR((Yosys!AP16/'Odin-II'!AP16), "NAN")</f>
        <v>NAN</v>
      </c>
      <c r="AQ16" s="9">
        <f>IFERROR((Yosys!AQ16/'Odin-II'!AQ16), "NAN")</f>
        <v>0.95293015161149974</v>
      </c>
      <c r="AR16" s="9">
        <f>IFERROR((Yosys!AR16/'Odin-II'!AR16), "NAN")</f>
        <v>2.1652203704426491</v>
      </c>
      <c r="AS16" s="9">
        <f>IFERROR((Yosys!AS16/'Odin-II'!AS16), "NAN")</f>
        <v>0.95293015161149974</v>
      </c>
      <c r="AT16" s="9">
        <f>IFERROR((Yosys!AT16/'Odin-II'!AT16), "NAN")</f>
        <v>0.95293015161149974</v>
      </c>
      <c r="AU16" s="9">
        <f>IFERROR((Yosys!AU16/'Odin-II'!AU16), "NAN")</f>
        <v>1.2222222222222221</v>
      </c>
      <c r="AV16" s="9">
        <f>IFERROR((Yosys!AV16/'Odin-II'!AV16), "NAN")</f>
        <v>1.4933404712897242</v>
      </c>
      <c r="AW16" s="9">
        <f>IFERROR((Yosys!AW16/'Odin-II'!AW16), "NAN")</f>
        <v>1.4859846966237444</v>
      </c>
      <c r="AX16" s="9">
        <f>IFERROR((Yosys!AX16/'Odin-II'!AX16), "NAN")</f>
        <v>1.220595330600968</v>
      </c>
      <c r="AY16" s="9">
        <f>IFERROR((Yosys!AY16/'Odin-II'!AY16), "NAN")</f>
        <v>1.2170502936346683</v>
      </c>
      <c r="AZ16" s="9">
        <f>IFERROR((Yosys!AZ16/'Odin-II'!AZ16), "NAN")</f>
        <v>0.90476190476190477</v>
      </c>
      <c r="BA16" s="9">
        <f>IFERROR((Yosys!BA16/'Odin-II'!BA16), "NAN")</f>
        <v>1.5055656225731298</v>
      </c>
      <c r="BB16" s="9">
        <f>IFERROR((Yosys!BB16/'Odin-II'!BB16), "NAN")</f>
        <v>0.7</v>
      </c>
      <c r="BC16" s="9">
        <f>IFERROR((Yosys!BC16/'Odin-II'!BC16), "NAN")</f>
        <v>1.1288672959768709</v>
      </c>
      <c r="BD16" s="9">
        <f>IFERROR((Yosys!BD16/'Odin-II'!BD16), "NAN")</f>
        <v>0.64696915888223394</v>
      </c>
      <c r="BE16" s="9">
        <f>IFERROR((Yosys!BE16/'Odin-II'!BE16), "NAN")</f>
        <v>1.0746059959710865</v>
      </c>
      <c r="BF16" s="9">
        <f>IFERROR((Yosys!BF16/'Odin-II'!BF16), "NAN")</f>
        <v>0.93610284241126906</v>
      </c>
      <c r="BG16" s="9">
        <f>IFERROR((Yosys!BG16/'Odin-II'!BG16), "NAN")</f>
        <v>1.3225806451612903</v>
      </c>
      <c r="BH16" s="9">
        <f>IFERROR((Yosys!BH16/'Odin-II'!BH16), "NAN")</f>
        <v>1.3481664621125591</v>
      </c>
      <c r="BI16" s="9">
        <f>IFERROR((Yosys!BI16/'Odin-II'!BI16), "NAN")</f>
        <v>1.3467032343556771</v>
      </c>
      <c r="BJ16" s="9">
        <f>IFERROR((Yosys!BJ16/'Odin-II'!BJ16), "NAN")</f>
        <v>1.5762503835532371</v>
      </c>
      <c r="BK16" s="9">
        <f>IFERROR((Yosys!BK16/'Odin-II'!BK16), "NAN")</f>
        <v>0.7142857142857143</v>
      </c>
      <c r="BL16" s="9">
        <f>IFERROR((Yosys!BL16/'Odin-II'!BL16), "NAN")</f>
        <v>1.444055944055944</v>
      </c>
      <c r="BM16" s="9">
        <f>IFERROR((Yosys!BM16/'Odin-II'!BM16), "NAN")</f>
        <v>1.4003506721215664</v>
      </c>
      <c r="BN16" s="9">
        <f>IFERROR((Yosys!BN16/'Odin-II'!BN16), "NAN")</f>
        <v>2.4453851957414705</v>
      </c>
      <c r="BO16" s="9">
        <f>IFERROR((Yosys!BO16/'Odin-II'!BO16), "NAN")</f>
        <v>2.5271690790005659</v>
      </c>
      <c r="BP16" s="9">
        <f>IFERROR((Yosys!BP16/'Odin-II'!BP16), "NAN")</f>
        <v>1.0334826521564584</v>
      </c>
      <c r="BQ16" s="9">
        <f>IFERROR((Yosys!BQ16/'Odin-II'!BQ16), "NAN")</f>
        <v>1.0334826521564584</v>
      </c>
      <c r="BR16" s="9">
        <f>IFERROR((Yosys!BR16/'Odin-II'!BR16), "NAN")</f>
        <v>2.2824073306015009</v>
      </c>
      <c r="BS16" s="9">
        <f>IFERROR((Yosys!BS16/'Odin-II'!BS16), "NAN")</f>
        <v>1.0334826521564584</v>
      </c>
      <c r="BT16" s="9" t="str">
        <f>IFERROR((Yosys!BT16/'Odin-II'!BT16), "NAN")</f>
        <v>NAN</v>
      </c>
      <c r="BU16" s="9" t="str">
        <f>IFERROR((Yosys!BU16/'Odin-II'!BU16), "NAN")</f>
        <v>NAN</v>
      </c>
      <c r="BV16" s="9">
        <f>IFERROR((Yosys!BV16/'Odin-II'!BV16), "NAN")</f>
        <v>1.0874021861176333</v>
      </c>
      <c r="BW16" s="9">
        <f>IFERROR((Yosys!BW16/'Odin-II'!BW16), "NAN")</f>
        <v>0.94724723210785755</v>
      </c>
      <c r="BX16" s="9">
        <f>IFERROR((Yosys!BX16/'Odin-II'!BX16), "NAN")</f>
        <v>1.2</v>
      </c>
      <c r="BY16" s="9">
        <f>IFERROR((Yosys!BY16/'Odin-II'!BY16), "NAN")</f>
        <v>1.5</v>
      </c>
      <c r="BZ16" s="9">
        <f>IFERROR((Yosys!BZ16/'Odin-II'!BZ16), "NAN")</f>
        <v>1.239106387912899</v>
      </c>
      <c r="CA16" s="9">
        <f>IFERROR((Yosys!CA16/'Odin-II'!CA16), "NAN")</f>
        <v>1.2434130475929281</v>
      </c>
      <c r="CB16" s="9" t="s">
        <v>157</v>
      </c>
    </row>
    <row r="17" spans="1:16384" x14ac:dyDescent="0.2">
      <c r="A17" s="9" t="s">
        <v>158</v>
      </c>
      <c r="B17" s="9" t="str">
        <f>Yosys!B17</f>
        <v xml:space="preserve">  spree</v>
      </c>
      <c r="C17" s="9" t="s">
        <v>159</v>
      </c>
      <c r="D17" s="9">
        <f>IFERROR((Yosys!D17/'Odin-II'!D17), "NAN")</f>
        <v>0.87689713322091067</v>
      </c>
      <c r="E17" s="9" t="str">
        <f>IFERROR((Yosys!E17/'Odin-II'!E17), "NAN")</f>
        <v>NAN</v>
      </c>
      <c r="F17" s="9">
        <f>IFERROR((Yosys!F17/'Odin-II'!F17), "NAN")</f>
        <v>13.454545454545455</v>
      </c>
      <c r="G17" s="9">
        <f>IFERROR((Yosys!G17/'Odin-II'!G17), "NAN")</f>
        <v>1.3380590470622624</v>
      </c>
      <c r="H17" s="9">
        <f>IFERROR((Yosys!H17/'Odin-II'!H17), "NAN")</f>
        <v>1.0666666666666667</v>
      </c>
      <c r="I17" s="9">
        <f>IFERROR((Yosys!I17/'Odin-II'!I17), "NAN")</f>
        <v>0.6842105263157896</v>
      </c>
      <c r="J17" s="9">
        <f>IFERROR((Yosys!J17/'Odin-II'!J17), "NAN")</f>
        <v>1</v>
      </c>
      <c r="K17" s="9">
        <f>IFERROR((Yosys!K17/'Odin-II'!K17), "NAN")</f>
        <v>1</v>
      </c>
      <c r="L17" s="9">
        <f>IFERROR((Yosys!L17/'Odin-II'!L17), "NAN")</f>
        <v>0.98157436789845431</v>
      </c>
      <c r="M17" s="9">
        <f>IFERROR((Yosys!M17/'Odin-II'!M17), "NAN")</f>
        <v>1</v>
      </c>
      <c r="N17" s="9">
        <f>IFERROR((Yosys!N17/'Odin-II'!N17), "NAN")</f>
        <v>1</v>
      </c>
      <c r="O17" s="9">
        <f>IFERROR((Yosys!O17/'Odin-II'!O17), "NAN")</f>
        <v>0.89230769230769236</v>
      </c>
      <c r="P17" s="9">
        <f>IFERROR((Yosys!P17/'Odin-II'!P17), "NAN")</f>
        <v>1</v>
      </c>
      <c r="Q17" s="9">
        <f>IFERROR((Yosys!Q17/'Odin-II'!Q17), "NAN")</f>
        <v>1</v>
      </c>
      <c r="R17" s="9">
        <f>IFERROR((Yosys!R17/'Odin-II'!R17), "NAN")</f>
        <v>1</v>
      </c>
      <c r="S17" s="9" t="str">
        <f>IFERROR((Yosys!S17/'Odin-II'!S17), "NAN")</f>
        <v>NAN</v>
      </c>
      <c r="T17" s="9" t="str">
        <f>IFERROR((Yosys!T17/'Odin-II'!T17), "NAN")</f>
        <v>NAN</v>
      </c>
      <c r="U17" s="9" t="str">
        <f>IFERROR((Yosys!U17/'Odin-II'!U17), "NAN")</f>
        <v>NAN</v>
      </c>
      <c r="V17" s="9" t="str">
        <f>IFERROR((Yosys!V17/'Odin-II'!V17), "NAN")</f>
        <v>NAN</v>
      </c>
      <c r="W17" s="9" t="str">
        <f>IFERROR((Yosys!W17/'Odin-II'!W17), "NAN")</f>
        <v>NAN</v>
      </c>
      <c r="X17" s="9" t="str">
        <f>IFERROR((Yosys!X17/'Odin-II'!X17), "NAN")</f>
        <v>NAN</v>
      </c>
      <c r="Y17" s="9" t="str">
        <f>IFERROR((Yosys!Y17/'Odin-II'!Y17), "NAN")</f>
        <v>NAN</v>
      </c>
      <c r="Z17" s="9">
        <f>IFERROR((Yosys!Z17/'Odin-II'!Z17), "NAN")</f>
        <v>0.93610196674263524</v>
      </c>
      <c r="AA17" s="9">
        <f>IFERROR((Yosys!AA17/'Odin-II'!AA17), "NAN")</f>
        <v>1</v>
      </c>
      <c r="AB17" s="9">
        <f>IFERROR((Yosys!AB17/'Odin-II'!AB17), "NAN")</f>
        <v>1</v>
      </c>
      <c r="AC17" s="9">
        <f>IFERROR((Yosys!AC17/'Odin-II'!AC17), "NAN")</f>
        <v>0.94196078431372554</v>
      </c>
      <c r="AD17" s="9">
        <f>IFERROR((Yosys!AD17/'Odin-II'!AD17), "NAN")</f>
        <v>0.94155844155844159</v>
      </c>
      <c r="AE17" s="9">
        <f>IFERROR((Yosys!AE17/'Odin-II'!AE17), "NAN")</f>
        <v>1</v>
      </c>
      <c r="AF17" s="9">
        <f>IFERROR((Yosys!AF17/'Odin-II'!AF17), "NAN")</f>
        <v>0.94074969770253924</v>
      </c>
      <c r="AG17" s="9">
        <f>IFERROR((Yosys!AG17/'Odin-II'!AG17), "NAN")</f>
        <v>0.95205479452054798</v>
      </c>
      <c r="AH17" s="9">
        <f>IFERROR((Yosys!AH17/'Odin-II'!AH17), "NAN")</f>
        <v>1</v>
      </c>
      <c r="AI17" s="9">
        <f>IFERROR((Yosys!AI17/'Odin-II'!AI17), "NAN")</f>
        <v>1</v>
      </c>
      <c r="AJ17" s="9">
        <f>IFERROR((Yosys!AJ17/'Odin-II'!AJ17), "NAN")</f>
        <v>1</v>
      </c>
      <c r="AK17" s="9" t="str">
        <f>IFERROR((Yosys!AK17/'Odin-II'!AK17), "NAN")</f>
        <v>NAN</v>
      </c>
      <c r="AL17" s="9" t="str">
        <f>IFERROR((Yosys!AL17/'Odin-II'!AL17), "NAN")</f>
        <v>NAN</v>
      </c>
      <c r="AM17" s="9">
        <f>IFERROR((Yosys!AM17/'Odin-II'!AM17), "NAN")</f>
        <v>0.82631578947368434</v>
      </c>
      <c r="AN17" s="9">
        <f>IFERROR((Yosys!AN17/'Odin-II'!AN17), "NAN")</f>
        <v>0.97916978870073434</v>
      </c>
      <c r="AO17" s="9">
        <f>IFERROR((Yosys!AO17/'Odin-II'!AO17), "NAN")</f>
        <v>0.92452830188679236</v>
      </c>
      <c r="AP17" s="9" t="str">
        <f>IFERROR((Yosys!AP17/'Odin-II'!AP17), "NAN")</f>
        <v>NAN</v>
      </c>
      <c r="AQ17" s="9">
        <f>IFERROR((Yosys!AQ17/'Odin-II'!AQ17), "NAN")</f>
        <v>0.95971910892463952</v>
      </c>
      <c r="AR17" s="9">
        <f>IFERROR((Yosys!AR17/'Odin-II'!AR17), "NAN")</f>
        <v>0.98029590915629994</v>
      </c>
      <c r="AS17" s="9">
        <f>IFERROR((Yosys!AS17/'Odin-II'!AS17), "NAN")</f>
        <v>0.95971910892463952</v>
      </c>
      <c r="AT17" s="9">
        <f>IFERROR((Yosys!AT17/'Odin-II'!AT17), "NAN")</f>
        <v>0.95971910892463952</v>
      </c>
      <c r="AU17" s="9">
        <f>IFERROR((Yosys!AU17/'Odin-II'!AU17), "NAN")</f>
        <v>1.0384615384615385</v>
      </c>
      <c r="AV17" s="9">
        <f>IFERROR((Yosys!AV17/'Odin-II'!AV17), "NAN")</f>
        <v>0.96243705457473527</v>
      </c>
      <c r="AW17" s="9">
        <f>IFERROR((Yosys!AW17/'Odin-II'!AW17), "NAN")</f>
        <v>0.96607455867941971</v>
      </c>
      <c r="AX17" s="9">
        <f>IFERROR((Yosys!AX17/'Odin-II'!AX17), "NAN")</f>
        <v>0.93535550378901089</v>
      </c>
      <c r="AY17" s="9">
        <f>IFERROR((Yosys!AY17/'Odin-II'!AY17), "NAN")</f>
        <v>0.9318890863711996</v>
      </c>
      <c r="AZ17" s="9">
        <f>IFERROR((Yosys!AZ17/'Odin-II'!AZ17), "NAN")</f>
        <v>0.88888888888888884</v>
      </c>
      <c r="BA17" s="9">
        <f>IFERROR((Yosys!BA17/'Odin-II'!BA17), "NAN")</f>
        <v>0.98100450740502254</v>
      </c>
      <c r="BB17" s="9">
        <f>IFERROR((Yosys!BB17/'Odin-II'!BB17), "NAN")</f>
        <v>0.94444444444444442</v>
      </c>
      <c r="BC17" s="9">
        <f>IFERROR((Yosys!BC17/'Odin-II'!BC17), "NAN")</f>
        <v>1</v>
      </c>
      <c r="BD17" s="9">
        <f>IFERROR((Yosys!BD17/'Odin-II'!BD17), "NAN")</f>
        <v>0.93194073363148122</v>
      </c>
      <c r="BE17" s="9">
        <f>IFERROR((Yosys!BE17/'Odin-II'!BE17), "NAN")</f>
        <v>0.90214961856641585</v>
      </c>
      <c r="BF17" s="9">
        <f>IFERROR((Yosys!BF17/'Odin-II'!BF17), "NAN")</f>
        <v>0.90215164291034489</v>
      </c>
      <c r="BG17" s="9">
        <f>IFERROR((Yosys!BG17/'Odin-II'!BG17), "NAN")</f>
        <v>0.65294117647058836</v>
      </c>
      <c r="BH17" s="9">
        <f>IFERROR((Yosys!BH17/'Odin-II'!BH17), "NAN")</f>
        <v>0.75582324631763165</v>
      </c>
      <c r="BI17" s="9">
        <f>IFERROR((Yosys!BI17/'Odin-II'!BI17), "NAN")</f>
        <v>0.7588488318802008</v>
      </c>
      <c r="BJ17" s="9">
        <f>IFERROR((Yosys!BJ17/'Odin-II'!BJ17), "NAN")</f>
        <v>1.0141075816874487</v>
      </c>
      <c r="BK17" s="9">
        <f>IFERROR((Yosys!BK17/'Odin-II'!BK17), "NAN")</f>
        <v>1.0769230769230769</v>
      </c>
      <c r="BL17" s="9">
        <f>IFERROR((Yosys!BL17/'Odin-II'!BL17), "NAN")</f>
        <v>1.0963549920760698</v>
      </c>
      <c r="BM17" s="9">
        <f>IFERROR((Yosys!BM17/'Odin-II'!BM17), "NAN")</f>
        <v>1.0557369402985075</v>
      </c>
      <c r="BN17" s="9">
        <f>IFERROR((Yosys!BN17/'Odin-II'!BN17), "NAN")</f>
        <v>1.3004385008416663</v>
      </c>
      <c r="BO17" s="9">
        <f>IFERROR((Yosys!BO17/'Odin-II'!BO17), "NAN")</f>
        <v>1.2688118034845393</v>
      </c>
      <c r="BP17" s="9">
        <f>IFERROR((Yosys!BP17/'Odin-II'!BP17), "NAN")</f>
        <v>0.96279724843915049</v>
      </c>
      <c r="BQ17" s="9">
        <f>IFERROR((Yosys!BQ17/'Odin-II'!BQ17), "NAN")</f>
        <v>0.96279724843915049</v>
      </c>
      <c r="BR17" s="9">
        <f>IFERROR((Yosys!BR17/'Odin-II'!BR17), "NAN")</f>
        <v>1.0164245018128288</v>
      </c>
      <c r="BS17" s="9">
        <f>IFERROR((Yosys!BS17/'Odin-II'!BS17), "NAN")</f>
        <v>0.96279724843915049</v>
      </c>
      <c r="BT17" s="9" t="str">
        <f>IFERROR((Yosys!BT17/'Odin-II'!BT17), "NAN")</f>
        <v>NAN</v>
      </c>
      <c r="BU17" s="9" t="str">
        <f>IFERROR((Yosys!BU17/'Odin-II'!BU17), "NAN")</f>
        <v>NAN</v>
      </c>
      <c r="BV17" s="9">
        <f>IFERROR((Yosys!BV17/'Odin-II'!BV17), "NAN")</f>
        <v>0.90058846865908493</v>
      </c>
      <c r="BW17" s="9">
        <f>IFERROR((Yosys!BW17/'Odin-II'!BW17), "NAN")</f>
        <v>0.90058928839214802</v>
      </c>
      <c r="BX17" s="9">
        <f>IFERROR((Yosys!BX17/'Odin-II'!BX17), "NAN")</f>
        <v>0.93333333333333346</v>
      </c>
      <c r="BY17" s="9">
        <f>IFERROR((Yosys!BY17/'Odin-II'!BY17), "NAN")</f>
        <v>1.1724137931034484</v>
      </c>
      <c r="BZ17" s="9">
        <f>IFERROR((Yosys!BZ17/'Odin-II'!BZ17), "NAN")</f>
        <v>0.92283048864624895</v>
      </c>
      <c r="CA17" s="9">
        <f>IFERROR((Yosys!CA17/'Odin-II'!CA17), "NAN")</f>
        <v>0.92271886471168929</v>
      </c>
      <c r="CB17" s="9" t="s">
        <v>157</v>
      </c>
    </row>
    <row r="18" spans="1:16384" x14ac:dyDescent="0.2">
      <c r="A18" s="9" t="s">
        <v>158</v>
      </c>
      <c r="B18" s="9" t="str">
        <f>Yosys!B18</f>
        <v xml:space="preserve">  mkPktMerge</v>
      </c>
      <c r="C18" s="9" t="s">
        <v>159</v>
      </c>
      <c r="D18" s="9">
        <f>IFERROR((Yosys!D18/'Odin-II'!D18), "NAN")</f>
        <v>1.1407579273008508</v>
      </c>
      <c r="E18" s="9" t="str">
        <f>IFERROR((Yosys!E18/'Odin-II'!E18), "NAN")</f>
        <v>NAN</v>
      </c>
      <c r="F18" s="9">
        <f>IFERROR((Yosys!F18/'Odin-II'!F18), "NAN")</f>
        <v>11.375</v>
      </c>
      <c r="G18" s="9">
        <f>IFERROR((Yosys!G18/'Odin-II'!G18), "NAN")</f>
        <v>2.3669334241443898</v>
      </c>
      <c r="H18" s="9">
        <f>IFERROR((Yosys!H18/'Odin-II'!H18), "NAN")</f>
        <v>1</v>
      </c>
      <c r="I18" s="9">
        <f>IFERROR((Yosys!I18/'Odin-II'!I18), "NAN")</f>
        <v>2.166666666666667</v>
      </c>
      <c r="J18" s="9">
        <f>IFERROR((Yosys!J18/'Odin-II'!J18), "NAN")</f>
        <v>1</v>
      </c>
      <c r="K18" s="9">
        <f>IFERROR((Yosys!K18/'Odin-II'!K18), "NAN")</f>
        <v>1</v>
      </c>
      <c r="L18" s="9">
        <f>IFERROR((Yosys!L18/'Odin-II'!L18), "NAN")</f>
        <v>1.1496330958204828</v>
      </c>
      <c r="M18" s="9">
        <f>IFERROR((Yosys!M18/'Odin-II'!M18), "NAN")</f>
        <v>1</v>
      </c>
      <c r="N18" s="9">
        <f>IFERROR((Yosys!N18/'Odin-II'!N18), "NAN")</f>
        <v>1</v>
      </c>
      <c r="O18" s="9">
        <f>IFERROR((Yosys!O18/'Odin-II'!O18), "NAN")</f>
        <v>0.96551724137931039</v>
      </c>
      <c r="P18" s="9">
        <f>IFERROR((Yosys!P18/'Odin-II'!P18), "NAN")</f>
        <v>1</v>
      </c>
      <c r="Q18" s="9">
        <f>IFERROR((Yosys!Q18/'Odin-II'!Q18), "NAN")</f>
        <v>1</v>
      </c>
      <c r="R18" s="9" t="str">
        <f>IFERROR((Yosys!R18/'Odin-II'!R18), "NAN")</f>
        <v>NAN</v>
      </c>
      <c r="S18" s="9" t="str">
        <f>IFERROR((Yosys!S18/'Odin-II'!S18), "NAN")</f>
        <v>NAN</v>
      </c>
      <c r="T18" s="9" t="str">
        <f>IFERROR((Yosys!T18/'Odin-II'!T18), "NAN")</f>
        <v>NAN</v>
      </c>
      <c r="U18" s="9" t="str">
        <f>IFERROR((Yosys!U18/'Odin-II'!U18), "NAN")</f>
        <v>NAN</v>
      </c>
      <c r="V18" s="9" t="str">
        <f>IFERROR((Yosys!V18/'Odin-II'!V18), "NAN")</f>
        <v>NAN</v>
      </c>
      <c r="W18" s="9" t="str">
        <f>IFERROR((Yosys!W18/'Odin-II'!W18), "NAN")</f>
        <v>NAN</v>
      </c>
      <c r="X18" s="9" t="str">
        <f>IFERROR((Yosys!X18/'Odin-II'!X18), "NAN")</f>
        <v>NAN</v>
      </c>
      <c r="Y18" s="9" t="str">
        <f>IFERROR((Yosys!Y18/'Odin-II'!Y18), "NAN")</f>
        <v>NAN</v>
      </c>
      <c r="Z18" s="9">
        <f>IFERROR((Yosys!Z18/'Odin-II'!Z18), "NAN")</f>
        <v>0.99564705882352944</v>
      </c>
      <c r="AA18" s="9">
        <f>IFERROR((Yosys!AA18/'Odin-II'!AA18), "NAN")</f>
        <v>1</v>
      </c>
      <c r="AB18" s="9">
        <f>IFERROR((Yosys!AB18/'Odin-II'!AB18), "NAN")</f>
        <v>1</v>
      </c>
      <c r="AC18" s="9">
        <f>IFERROR((Yosys!AC18/'Odin-II'!AC18), "NAN")</f>
        <v>0.99116781157998035</v>
      </c>
      <c r="AD18" s="9">
        <f>IFERROR((Yosys!AD18/'Odin-II'!AD18), "NAN")</f>
        <v>0.99396551724137927</v>
      </c>
      <c r="AE18" s="9">
        <f>IFERROR((Yosys!AE18/'Odin-II'!AE18), "NAN")</f>
        <v>1</v>
      </c>
      <c r="AF18" s="9">
        <f>IFERROR((Yosys!AF18/'Odin-II'!AF18), "NAN")</f>
        <v>0.99585492227979278</v>
      </c>
      <c r="AG18" s="9">
        <f>IFERROR((Yosys!AG18/'Odin-II'!AG18), "NAN")</f>
        <v>0.99804305283757333</v>
      </c>
      <c r="AH18" s="9">
        <f>IFERROR((Yosys!AH18/'Odin-II'!AH18), "NAN")</f>
        <v>1</v>
      </c>
      <c r="AI18" s="9">
        <f>IFERROR((Yosys!AI18/'Odin-II'!AI18), "NAN")</f>
        <v>1</v>
      </c>
      <c r="AJ18" s="9">
        <f>IFERROR((Yosys!AJ18/'Odin-II'!AJ18), "NAN")</f>
        <v>1</v>
      </c>
      <c r="AK18" s="9" t="str">
        <f>IFERROR((Yosys!AK18/'Odin-II'!AK18), "NAN")</f>
        <v>NAN</v>
      </c>
      <c r="AL18" s="9" t="str">
        <f>IFERROR((Yosys!AL18/'Odin-II'!AL18), "NAN")</f>
        <v>NAN</v>
      </c>
      <c r="AM18" s="9">
        <f>IFERROR((Yosys!AM18/'Odin-II'!AM18), "NAN")</f>
        <v>1.0681818181818181</v>
      </c>
      <c r="AN18" s="9">
        <f>IFERROR((Yosys!AN18/'Odin-II'!AN18), "NAN")</f>
        <v>0.96473334971737523</v>
      </c>
      <c r="AO18" s="9">
        <f>IFERROR((Yosys!AO18/'Odin-II'!AO18), "NAN")</f>
        <v>1.0389610389610391</v>
      </c>
      <c r="AP18" s="9">
        <f>IFERROR((Yosys!AP18/'Odin-II'!AP18), "NAN")</f>
        <v>1</v>
      </c>
      <c r="AQ18" s="9">
        <f>IFERROR((Yosys!AQ18/'Odin-II'!AQ18), "NAN")</f>
        <v>0.99285783019170537</v>
      </c>
      <c r="AR18" s="9">
        <f>IFERROR((Yosys!AR18/'Odin-II'!AR18), "NAN")</f>
        <v>0.99679577980755141</v>
      </c>
      <c r="AS18" s="9">
        <f>IFERROR((Yosys!AS18/'Odin-II'!AS18), "NAN")</f>
        <v>0.99285783019170537</v>
      </c>
      <c r="AT18" s="9">
        <f>IFERROR((Yosys!AT18/'Odin-II'!AT18), "NAN")</f>
        <v>0.99285783019170537</v>
      </c>
      <c r="AU18" s="9">
        <f>IFERROR((Yosys!AU18/'Odin-II'!AU18), "NAN")</f>
        <v>1.0510948905109487</v>
      </c>
      <c r="AV18" s="9">
        <f>IFERROR((Yosys!AV18/'Odin-II'!AV18), "NAN")</f>
        <v>1.0854145251303648</v>
      </c>
      <c r="AW18" s="9">
        <f>IFERROR((Yosys!AW18/'Odin-II'!AW18), "NAN")</f>
        <v>1.1107404061889914</v>
      </c>
      <c r="AX18" s="9">
        <f>IFERROR((Yosys!AX18/'Odin-II'!AX18), "NAN")</f>
        <v>1.0565802332491248</v>
      </c>
      <c r="AY18" s="9">
        <f>IFERROR((Yosys!AY18/'Odin-II'!AY18), "NAN")</f>
        <v>1.0569920844327174</v>
      </c>
      <c r="AZ18" s="9">
        <f>IFERROR((Yosys!AZ18/'Odin-II'!AZ18), "NAN")</f>
        <v>1</v>
      </c>
      <c r="BA18" s="9">
        <f>IFERROR((Yosys!BA18/'Odin-II'!BA18), "NAN")</f>
        <v>1.001877053026748</v>
      </c>
      <c r="BB18" s="9">
        <f>IFERROR((Yosys!BB18/'Odin-II'!BB18), "NAN")</f>
        <v>2.2352941176470589</v>
      </c>
      <c r="BC18" s="9">
        <f>IFERROR((Yosys!BC18/'Odin-II'!BC18), "NAN")</f>
        <v>1</v>
      </c>
      <c r="BD18" s="9">
        <f>IFERROR((Yosys!BD18/'Odin-II'!BD18), "NAN")</f>
        <v>0.99449040318186888</v>
      </c>
      <c r="BE18" s="9">
        <f>IFERROR((Yosys!BE18/'Odin-II'!BE18), "NAN")</f>
        <v>1</v>
      </c>
      <c r="BF18" s="9">
        <f>IFERROR((Yosys!BF18/'Odin-II'!BF18), "NAN")</f>
        <v>1</v>
      </c>
      <c r="BG18" s="9">
        <f>IFERROR((Yosys!BG18/'Odin-II'!BG18), "NAN")</f>
        <v>1.0617977528089888</v>
      </c>
      <c r="BH18" s="9">
        <f>IFERROR((Yosys!BH18/'Odin-II'!BH18), "NAN")</f>
        <v>1.0879003972805399</v>
      </c>
      <c r="BI18" s="9">
        <f>IFERROR((Yosys!BI18/'Odin-II'!BI18), "NAN")</f>
        <v>1.0877853722043986</v>
      </c>
      <c r="BJ18" s="9">
        <f>IFERROR((Yosys!BJ18/'Odin-II'!BJ18), "NAN")</f>
        <v>0.97365524326704334</v>
      </c>
      <c r="BK18" s="9">
        <f>IFERROR((Yosys!BK18/'Odin-II'!BK18), "NAN")</f>
        <v>1</v>
      </c>
      <c r="BL18" s="9">
        <f>IFERROR((Yosys!BL18/'Odin-II'!BL18), "NAN")</f>
        <v>0.95253265371137308</v>
      </c>
      <c r="BM18" s="9">
        <f>IFERROR((Yosys!BM18/'Odin-II'!BM18), "NAN")</f>
        <v>0.94680249009620832</v>
      </c>
      <c r="BN18" s="9">
        <f>IFERROR((Yosys!BN18/'Odin-II'!BN18), "NAN")</f>
        <v>0.96251748876884846</v>
      </c>
      <c r="BO18" s="9">
        <f>IFERROR((Yosys!BO18/'Odin-II'!BO18), "NAN")</f>
        <v>1.0007134040231038</v>
      </c>
      <c r="BP18" s="9">
        <f>IFERROR((Yosys!BP18/'Odin-II'!BP18), "NAN")</f>
        <v>0.97606330178958012</v>
      </c>
      <c r="BQ18" s="9">
        <f>IFERROR((Yosys!BQ18/'Odin-II'!BQ18), "NAN")</f>
        <v>0.97606330178958012</v>
      </c>
      <c r="BR18" s="9">
        <f>IFERROR((Yosys!BR18/'Odin-II'!BR18), "NAN")</f>
        <v>1.0111141292991765</v>
      </c>
      <c r="BS18" s="9">
        <f>IFERROR((Yosys!BS18/'Odin-II'!BS18), "NAN")</f>
        <v>0.97606330178958012</v>
      </c>
      <c r="BT18" s="9" t="str">
        <f>IFERROR((Yosys!BT18/'Odin-II'!BT18), "NAN")</f>
        <v>NAN</v>
      </c>
      <c r="BU18" s="9" t="str">
        <f>IFERROR((Yosys!BU18/'Odin-II'!BU18), "NAN")</f>
        <v>NAN</v>
      </c>
      <c r="BV18" s="9">
        <f>IFERROR((Yosys!BV18/'Odin-II'!BV18), "NAN")</f>
        <v>1</v>
      </c>
      <c r="BW18" s="9">
        <f>IFERROR((Yosys!BW18/'Odin-II'!BW18), "NAN")</f>
        <v>1</v>
      </c>
      <c r="BX18" s="9">
        <f>IFERROR((Yosys!BX18/'Odin-II'!BX18), "NAN")</f>
        <v>0.95555555555555549</v>
      </c>
      <c r="BY18" s="9">
        <f>IFERROR((Yosys!BY18/'Odin-II'!BY18), "NAN")</f>
        <v>0.95454545454545447</v>
      </c>
      <c r="BZ18" s="9">
        <f>IFERROR((Yosys!BZ18/'Odin-II'!BZ18), "NAN")</f>
        <v>0.9769914283603045</v>
      </c>
      <c r="CA18" s="9">
        <f>IFERROR((Yosys!CA18/'Odin-II'!CA18), "NAN")</f>
        <v>0.97924974183811264</v>
      </c>
      <c r="CB18" s="9" t="s">
        <v>157</v>
      </c>
    </row>
    <row r="19" spans="1:16384" x14ac:dyDescent="0.2">
      <c r="A19" s="9" t="s">
        <v>158</v>
      </c>
      <c r="B19" s="9" t="str">
        <f>Yosys!B19</f>
        <v xml:space="preserve">  diffeq1</v>
      </c>
      <c r="C19" s="9" t="s">
        <v>159</v>
      </c>
      <c r="D19" s="9">
        <f>IFERROR((Yosys!D19/'Odin-II'!D19), "NAN")</f>
        <v>0.85090909090909084</v>
      </c>
      <c r="E19" s="9" t="str">
        <f>IFERROR((Yosys!E19/'Odin-II'!E19), "NAN")</f>
        <v>NAN</v>
      </c>
      <c r="F19" s="9">
        <f>IFERROR((Yosys!F19/'Odin-II'!F19), "NAN")</f>
        <v>14.000000000000002</v>
      </c>
      <c r="G19" s="9">
        <f>IFERROR((Yosys!G19/'Odin-II'!G19), "NAN")</f>
        <v>1.4872054725107677</v>
      </c>
      <c r="H19" s="9">
        <f>IFERROR((Yosys!H19/'Odin-II'!H19), "NAN")</f>
        <v>1.3333333333333333</v>
      </c>
      <c r="I19" s="9">
        <f>IFERROR((Yosys!I19/'Odin-II'!I19), "NAN")</f>
        <v>1.0769230769230771</v>
      </c>
      <c r="J19" s="9">
        <f>IFERROR((Yosys!J19/'Odin-II'!J19), "NAN")</f>
        <v>1</v>
      </c>
      <c r="K19" s="9">
        <f>IFERROR((Yosys!K19/'Odin-II'!K19), "NAN")</f>
        <v>1</v>
      </c>
      <c r="L19" s="9">
        <f>IFERROR((Yosys!L19/'Odin-II'!L19), "NAN")</f>
        <v>0.99652558433354388</v>
      </c>
      <c r="M19" s="9">
        <f>IFERROR((Yosys!M19/'Odin-II'!M19), "NAN")</f>
        <v>1</v>
      </c>
      <c r="N19" s="9">
        <f>IFERROR((Yosys!N19/'Odin-II'!N19), "NAN")</f>
        <v>1</v>
      </c>
      <c r="O19" s="9">
        <f>IFERROR((Yosys!O19/'Odin-II'!O19), "NAN")</f>
        <v>0.96875</v>
      </c>
      <c r="P19" s="9">
        <f>IFERROR((Yosys!P19/'Odin-II'!P19), "NAN")</f>
        <v>1</v>
      </c>
      <c r="Q19" s="9" t="str">
        <f>IFERROR((Yosys!Q19/'Odin-II'!Q19), "NAN")</f>
        <v>NAN</v>
      </c>
      <c r="R19" s="9">
        <f>IFERROR((Yosys!R19/'Odin-II'!R19), "NAN")</f>
        <v>0.6</v>
      </c>
      <c r="S19" s="9" t="str">
        <f>IFERROR((Yosys!S19/'Odin-II'!S19), "NAN")</f>
        <v>NAN</v>
      </c>
      <c r="T19" s="9" t="str">
        <f>IFERROR((Yosys!T19/'Odin-II'!T19), "NAN")</f>
        <v>NAN</v>
      </c>
      <c r="U19" s="9" t="str">
        <f>IFERROR((Yosys!U19/'Odin-II'!U19), "NAN")</f>
        <v>NAN</v>
      </c>
      <c r="V19" s="9" t="str">
        <f>IFERROR((Yosys!V19/'Odin-II'!V19), "NAN")</f>
        <v>NAN</v>
      </c>
      <c r="W19" s="9" t="str">
        <f>IFERROR((Yosys!W19/'Odin-II'!W19), "NAN")</f>
        <v>NAN</v>
      </c>
      <c r="X19" s="9" t="str">
        <f>IFERROR((Yosys!X19/'Odin-II'!X19), "NAN")</f>
        <v>NAN</v>
      </c>
      <c r="Y19" s="9" t="str">
        <f>IFERROR((Yosys!Y19/'Odin-II'!Y19), "NAN")</f>
        <v>NAN</v>
      </c>
      <c r="Z19" s="9">
        <f>IFERROR((Yosys!Z19/'Odin-II'!Z19), "NAN")</f>
        <v>0.93805228276877761</v>
      </c>
      <c r="AA19" s="9">
        <f>IFERROR((Yosys!AA19/'Odin-II'!AA19), "NAN")</f>
        <v>1</v>
      </c>
      <c r="AB19" s="9">
        <f>IFERROR((Yosys!AB19/'Odin-II'!AB19), "NAN")</f>
        <v>1</v>
      </c>
      <c r="AC19" s="9">
        <f>IFERROR((Yosys!AC19/'Odin-II'!AC19), "NAN")</f>
        <v>0.99720930232558136</v>
      </c>
      <c r="AD19" s="9">
        <f>IFERROR((Yosys!AD19/'Odin-II'!AD19), "NAN")</f>
        <v>1.0757918552036199</v>
      </c>
      <c r="AE19" s="9">
        <f>IFERROR((Yosys!AE19/'Odin-II'!AE19), "NAN")</f>
        <v>1</v>
      </c>
      <c r="AF19" s="9">
        <f>IFERROR((Yosys!AF19/'Odin-II'!AF19), "NAN")</f>
        <v>1.0014992503748126</v>
      </c>
      <c r="AG19" s="9">
        <f>IFERROR((Yosys!AG19/'Odin-II'!AG19), "NAN")</f>
        <v>0.98983050847457632</v>
      </c>
      <c r="AH19" s="9">
        <f>IFERROR((Yosys!AH19/'Odin-II'!AH19), "NAN")</f>
        <v>0.875</v>
      </c>
      <c r="AI19" s="9">
        <f>IFERROR((Yosys!AI19/'Odin-II'!AI19), "NAN")</f>
        <v>0.875</v>
      </c>
      <c r="AJ19" s="9">
        <f>IFERROR((Yosys!AJ19/'Odin-II'!AJ19), "NAN")</f>
        <v>0.765625</v>
      </c>
      <c r="AK19" s="9" t="str">
        <f>IFERROR((Yosys!AK19/'Odin-II'!AK19), "NAN")</f>
        <v>NAN</v>
      </c>
      <c r="AL19" s="9" t="str">
        <f>IFERROR((Yosys!AL19/'Odin-II'!AL19), "NAN")</f>
        <v>NAN</v>
      </c>
      <c r="AM19" s="9">
        <f>IFERROR((Yosys!AM19/'Odin-II'!AM19), "NAN")</f>
        <v>1.1428571428571428</v>
      </c>
      <c r="AN19" s="9">
        <f>IFERROR((Yosys!AN19/'Odin-II'!AN19), "NAN")</f>
        <v>0.94253116416649063</v>
      </c>
      <c r="AO19" s="9">
        <f>IFERROR((Yosys!AO19/'Odin-II'!AO19), "NAN")</f>
        <v>1</v>
      </c>
      <c r="AP19" s="9">
        <f>IFERROR((Yosys!AP19/'Odin-II'!AP19), "NAN")</f>
        <v>0</v>
      </c>
      <c r="AQ19" s="9">
        <f>IFERROR((Yosys!AQ19/'Odin-II'!AQ19), "NAN")</f>
        <v>0.92937940253997631</v>
      </c>
      <c r="AR19" s="9">
        <f>IFERROR((Yosys!AR19/'Odin-II'!AR19), "NAN")</f>
        <v>1.0334644008302816</v>
      </c>
      <c r="AS19" s="9">
        <f>IFERROR((Yosys!AS19/'Odin-II'!AS19), "NAN")</f>
        <v>0.92937940253997631</v>
      </c>
      <c r="AT19" s="9">
        <f>IFERROR((Yosys!AT19/'Odin-II'!AT19), "NAN")</f>
        <v>0.92937940253997631</v>
      </c>
      <c r="AU19" s="9">
        <f>IFERROR((Yosys!AU19/'Odin-II'!AU19), "NAN")</f>
        <v>0.7777777777777779</v>
      </c>
      <c r="AV19" s="9">
        <f>IFERROR((Yosys!AV19/'Odin-II'!AV19), "NAN")</f>
        <v>0.88855269206375065</v>
      </c>
      <c r="AW19" s="9">
        <f>IFERROR((Yosys!AW19/'Odin-II'!AW19), "NAN")</f>
        <v>0.88138574250803536</v>
      </c>
      <c r="AX19" s="9">
        <f>IFERROR((Yosys!AX19/'Odin-II'!AX19), "NAN")</f>
        <v>0.94443062939461497</v>
      </c>
      <c r="AY19" s="9">
        <f>IFERROR((Yosys!AY19/'Odin-II'!AY19), "NAN")</f>
        <v>0.93425774356963398</v>
      </c>
      <c r="AZ19" s="9">
        <f>IFERROR((Yosys!AZ19/'Odin-II'!AZ19), "NAN")</f>
        <v>1</v>
      </c>
      <c r="BA19" s="9">
        <f>IFERROR((Yosys!BA19/'Odin-II'!BA19), "NAN")</f>
        <v>0.87266026573562216</v>
      </c>
      <c r="BB19" s="9">
        <f>IFERROR((Yosys!BB19/'Odin-II'!BB19), "NAN")</f>
        <v>0.42222222222222222</v>
      </c>
      <c r="BC19" s="9">
        <f>IFERROR((Yosys!BC19/'Odin-II'!BC19), "NAN")</f>
        <v>0.75954743585510021</v>
      </c>
      <c r="BD19" s="9">
        <f>IFERROR((Yosys!BD19/'Odin-II'!BD19), "NAN")</f>
        <v>0.77166287409470902</v>
      </c>
      <c r="BE19" s="9">
        <f>IFERROR((Yosys!BE19/'Odin-II'!BE19), "NAN")</f>
        <v>0.7600952866968449</v>
      </c>
      <c r="BF19" s="9">
        <f>IFERROR((Yosys!BF19/'Odin-II'!BF19), "NAN")</f>
        <v>0.99277771166382378</v>
      </c>
      <c r="BG19" s="9">
        <f>IFERROR((Yosys!BG19/'Odin-II'!BG19), "NAN")</f>
        <v>0.77413479052823309</v>
      </c>
      <c r="BH19" s="9">
        <f>IFERROR((Yosys!BH19/'Odin-II'!BH19), "NAN")</f>
        <v>0.81308943400875688</v>
      </c>
      <c r="BI19" s="9">
        <f>IFERROR((Yosys!BI19/'Odin-II'!BI19), "NAN")</f>
        <v>0.80492144270991184</v>
      </c>
      <c r="BJ19" s="9">
        <f>IFERROR((Yosys!BJ19/'Odin-II'!BJ19), "NAN")</f>
        <v>0.96418765667900208</v>
      </c>
      <c r="BK19" s="9">
        <f>IFERROR((Yosys!BK19/'Odin-II'!BK19), "NAN")</f>
        <v>1.1052631578947369</v>
      </c>
      <c r="BL19" s="9">
        <f>IFERROR((Yosys!BL19/'Odin-II'!BL19), "NAN")</f>
        <v>0.86414392059553347</v>
      </c>
      <c r="BM19" s="9">
        <f>IFERROR((Yosys!BM19/'Odin-II'!BM19), "NAN")</f>
        <v>0.96289355322338832</v>
      </c>
      <c r="BN19" s="9">
        <f>IFERROR((Yosys!BN19/'Odin-II'!BN19), "NAN")</f>
        <v>0.73826957959506334</v>
      </c>
      <c r="BO19" s="9">
        <f>IFERROR((Yosys!BO19/'Odin-II'!BO19), "NAN")</f>
        <v>0.69779085404736496</v>
      </c>
      <c r="BP19" s="9">
        <f>IFERROR((Yosys!BP19/'Odin-II'!BP19), "NAN")</f>
        <v>0.91715768799102138</v>
      </c>
      <c r="BQ19" s="9">
        <f>IFERROR((Yosys!BQ19/'Odin-II'!BQ19), "NAN")</f>
        <v>0.91715768799102138</v>
      </c>
      <c r="BR19" s="9">
        <f>IFERROR((Yosys!BR19/'Odin-II'!BR19), "NAN")</f>
        <v>0.99931152700500192</v>
      </c>
      <c r="BS19" s="9">
        <f>IFERROR((Yosys!BS19/'Odin-II'!BS19), "NAN")</f>
        <v>0.91715768799102138</v>
      </c>
      <c r="BT19" s="9" t="str">
        <f>IFERROR((Yosys!BT19/'Odin-II'!BT19), "NAN")</f>
        <v>NAN</v>
      </c>
      <c r="BU19" s="9" t="str">
        <f>IFERROR((Yosys!BU19/'Odin-II'!BU19), "NAN")</f>
        <v>NAN</v>
      </c>
      <c r="BV19" s="9">
        <f>IFERROR((Yosys!BV19/'Odin-II'!BV19), "NAN")</f>
        <v>0.75929594787753885</v>
      </c>
      <c r="BW19" s="9">
        <f>IFERROR((Yosys!BW19/'Odin-II'!BW19), "NAN")</f>
        <v>0.99173485148262075</v>
      </c>
      <c r="BX19" s="9">
        <f>IFERROR((Yosys!BX19/'Odin-II'!BX19), "NAN")</f>
        <v>0.72222222222222232</v>
      </c>
      <c r="BY19" s="9">
        <f>IFERROR((Yosys!BY19/'Odin-II'!BY19), "NAN")</f>
        <v>0.8</v>
      </c>
      <c r="BZ19" s="9">
        <f>IFERROR((Yosys!BZ19/'Odin-II'!BZ19), "NAN")</f>
        <v>0.92087240338770993</v>
      </c>
      <c r="CA19" s="9">
        <f>IFERROR((Yosys!CA19/'Odin-II'!CA19), "NAN")</f>
        <v>0.91588418656053106</v>
      </c>
      <c r="CB19" s="9" t="s">
        <v>157</v>
      </c>
    </row>
    <row r="20" spans="1:16384" x14ac:dyDescent="0.2">
      <c r="A20" s="9" t="s">
        <v>158</v>
      </c>
      <c r="B20" s="9" t="str">
        <f>Yosys!B20</f>
        <v xml:space="preserve">  diffeq2</v>
      </c>
      <c r="C20" s="9" t="s">
        <v>159</v>
      </c>
      <c r="D20" s="9">
        <f>IFERROR((Yosys!D20/'Odin-II'!D20), "NAN")</f>
        <v>0.71195652173913049</v>
      </c>
      <c r="E20" s="9" t="str">
        <f>IFERROR((Yosys!E20/'Odin-II'!E20), "NAN")</f>
        <v>NAN</v>
      </c>
      <c r="F20" s="9">
        <f>IFERROR((Yosys!F20/'Odin-II'!F20), "NAN")</f>
        <v>23</v>
      </c>
      <c r="G20" s="9">
        <f>IFERROR((Yosys!G20/'Odin-II'!G20), "NAN")</f>
        <v>1.4672523961661341</v>
      </c>
      <c r="H20" s="9">
        <f>IFERROR((Yosys!H20/'Odin-II'!H20), "NAN")</f>
        <v>1.5</v>
      </c>
      <c r="I20" s="9">
        <f>IFERROR((Yosys!I20/'Odin-II'!I20), "NAN")</f>
        <v>2.125</v>
      </c>
      <c r="J20" s="9">
        <f>IFERROR((Yosys!J20/'Odin-II'!J20), "NAN")</f>
        <v>1</v>
      </c>
      <c r="K20" s="9">
        <f>IFERROR((Yosys!K20/'Odin-II'!K20), "NAN")</f>
        <v>1</v>
      </c>
      <c r="L20" s="9">
        <f>IFERROR((Yosys!L20/'Odin-II'!L20), "NAN")</f>
        <v>0.96835243402376192</v>
      </c>
      <c r="M20" s="9">
        <f>IFERROR((Yosys!M20/'Odin-II'!M20), "NAN")</f>
        <v>1</v>
      </c>
      <c r="N20" s="9">
        <f>IFERROR((Yosys!N20/'Odin-II'!N20), "NAN")</f>
        <v>1</v>
      </c>
      <c r="O20" s="9">
        <f>IFERROR((Yosys!O20/'Odin-II'!O20), "NAN")</f>
        <v>1.55</v>
      </c>
      <c r="P20" s="9">
        <f>IFERROR((Yosys!P20/'Odin-II'!P20), "NAN")</f>
        <v>1</v>
      </c>
      <c r="Q20" s="9" t="str">
        <f>IFERROR((Yosys!Q20/'Odin-II'!Q20), "NAN")</f>
        <v>NAN</v>
      </c>
      <c r="R20" s="9">
        <f>IFERROR((Yosys!R20/'Odin-II'!R20), "NAN")</f>
        <v>0.42857142857142855</v>
      </c>
      <c r="S20" s="9" t="str">
        <f>IFERROR((Yosys!S20/'Odin-II'!S20), "NAN")</f>
        <v>NAN</v>
      </c>
      <c r="T20" s="9" t="str">
        <f>IFERROR((Yosys!T20/'Odin-II'!T20), "NAN")</f>
        <v>NAN</v>
      </c>
      <c r="U20" s="9" t="str">
        <f>IFERROR((Yosys!U20/'Odin-II'!U20), "NAN")</f>
        <v>NAN</v>
      </c>
      <c r="V20" s="9" t="str">
        <f>IFERROR((Yosys!V20/'Odin-II'!V20), "NAN")</f>
        <v>NAN</v>
      </c>
      <c r="W20" s="9" t="str">
        <f>IFERROR((Yosys!W20/'Odin-II'!W20), "NAN")</f>
        <v>NAN</v>
      </c>
      <c r="X20" s="9" t="str">
        <f>IFERROR((Yosys!X20/'Odin-II'!X20), "NAN")</f>
        <v>NAN</v>
      </c>
      <c r="Y20" s="9" t="str">
        <f>IFERROR((Yosys!Y20/'Odin-II'!Y20), "NAN")</f>
        <v>NAN</v>
      </c>
      <c r="Z20" s="9">
        <f>IFERROR((Yosys!Z20/'Odin-II'!Z20), "NAN")</f>
        <v>0.94898967220475972</v>
      </c>
      <c r="AA20" s="9">
        <f>IFERROR((Yosys!AA20/'Odin-II'!AA20), "NAN")</f>
        <v>1</v>
      </c>
      <c r="AB20" s="9">
        <f>IFERROR((Yosys!AB20/'Odin-II'!AB20), "NAN")</f>
        <v>1</v>
      </c>
      <c r="AC20" s="9">
        <f>IFERROR((Yosys!AC20/'Odin-II'!AC20), "NAN")</f>
        <v>0.95496535796766746</v>
      </c>
      <c r="AD20" s="9">
        <f>IFERROR((Yosys!AD20/'Odin-II'!AD20), "NAN")</f>
        <v>1.1630971993410215</v>
      </c>
      <c r="AE20" s="9">
        <f>IFERROR((Yosys!AE20/'Odin-II'!AE20), "NAN")</f>
        <v>1</v>
      </c>
      <c r="AF20" s="9">
        <f>IFERROR((Yosys!AF20/'Odin-II'!AF20), "NAN")</f>
        <v>0.92687385740402195</v>
      </c>
      <c r="AG20" s="9">
        <f>IFERROR((Yosys!AG20/'Odin-II'!AG20), "NAN")</f>
        <v>1.037037037037037</v>
      </c>
      <c r="AH20" s="9">
        <f>IFERROR((Yosys!AH20/'Odin-II'!AH20), "NAN")</f>
        <v>0.77777777777777779</v>
      </c>
      <c r="AI20" s="9">
        <f>IFERROR((Yosys!AI20/'Odin-II'!AI20), "NAN")</f>
        <v>0.77777777777777779</v>
      </c>
      <c r="AJ20" s="9">
        <f>IFERROR((Yosys!AJ20/'Odin-II'!AJ20), "NAN")</f>
        <v>0.60493827160493829</v>
      </c>
      <c r="AK20" s="9" t="str">
        <f>IFERROR((Yosys!AK20/'Odin-II'!AK20), "NAN")</f>
        <v>NAN</v>
      </c>
      <c r="AL20" s="9" t="str">
        <f>IFERROR((Yosys!AL20/'Odin-II'!AL20), "NAN")</f>
        <v>NAN</v>
      </c>
      <c r="AM20" s="9">
        <f>IFERROR((Yosys!AM20/'Odin-II'!AM20), "NAN")</f>
        <v>1.1000000000000001</v>
      </c>
      <c r="AN20" s="9">
        <f>IFERROR((Yosys!AN20/'Odin-II'!AN20), "NAN")</f>
        <v>0.74583333333333335</v>
      </c>
      <c r="AO20" s="9">
        <f>IFERROR((Yosys!AO20/'Odin-II'!AO20), "NAN")</f>
        <v>0.97499999999999998</v>
      </c>
      <c r="AP20" s="9" t="str">
        <f>IFERROR((Yosys!AP20/'Odin-II'!AP20), "NAN")</f>
        <v>NAN</v>
      </c>
      <c r="AQ20" s="9">
        <f>IFERROR((Yosys!AQ20/'Odin-II'!AQ20), "NAN")</f>
        <v>0.93623948705137805</v>
      </c>
      <c r="AR20" s="9">
        <f>IFERROR((Yosys!AR20/'Odin-II'!AR20), "NAN")</f>
        <v>0.97361210776958695</v>
      </c>
      <c r="AS20" s="9">
        <f>IFERROR((Yosys!AS20/'Odin-II'!AS20), "NAN")</f>
        <v>0.93623948705137805</v>
      </c>
      <c r="AT20" s="9">
        <f>IFERROR((Yosys!AT20/'Odin-II'!AT20), "NAN")</f>
        <v>0.93623948705137805</v>
      </c>
      <c r="AU20" s="9">
        <f>IFERROR((Yosys!AU20/'Odin-II'!AU20), "NAN")</f>
        <v>0.58333333333333337</v>
      </c>
      <c r="AV20" s="9">
        <f>IFERROR((Yosys!AV20/'Odin-II'!AV20), "NAN")</f>
        <v>0.75060182956186805</v>
      </c>
      <c r="AW20" s="9">
        <f>IFERROR((Yosys!AW20/'Odin-II'!AW20), "NAN")</f>
        <v>0.72911529364400385</v>
      </c>
      <c r="AX20" s="9">
        <f>IFERROR((Yosys!AX20/'Odin-II'!AX20), "NAN")</f>
        <v>0.83099340659340659</v>
      </c>
      <c r="AY20" s="9">
        <f>IFERROR((Yosys!AY20/'Odin-II'!AY20), "NAN")</f>
        <v>0.81091113403581172</v>
      </c>
      <c r="AZ20" s="9">
        <f>IFERROR((Yosys!AZ20/'Odin-II'!AZ20), "NAN")</f>
        <v>1.2222222222222223</v>
      </c>
      <c r="BA20" s="9">
        <f>IFERROR((Yosys!BA20/'Odin-II'!BA20), "NAN")</f>
        <v>0.74836295603367631</v>
      </c>
      <c r="BB20" s="9">
        <f>IFERROR((Yosys!BB20/'Odin-II'!BB20), "NAN")</f>
        <v>0.44680851063829785</v>
      </c>
      <c r="BC20" s="9">
        <f>IFERROR((Yosys!BC20/'Odin-II'!BC20), "NAN")</f>
        <v>0.58573875066846626</v>
      </c>
      <c r="BD20" s="9">
        <f>IFERROR((Yosys!BD20/'Odin-II'!BD20), "NAN")</f>
        <v>0.74254522218874353</v>
      </c>
      <c r="BE20" s="9">
        <f>IFERROR((Yosys!BE20/'Odin-II'!BE20), "NAN")</f>
        <v>0.72137577284176779</v>
      </c>
      <c r="BF20" s="9">
        <f>IFERROR((Yosys!BF20/'Odin-II'!BF20), "NAN")</f>
        <v>1.1924768518518518</v>
      </c>
      <c r="BG20" s="9">
        <f>IFERROR((Yosys!BG20/'Odin-II'!BG20), "NAN")</f>
        <v>0.63430420711974111</v>
      </c>
      <c r="BH20" s="9">
        <f>IFERROR((Yosys!BH20/'Odin-II'!BH20), "NAN")</f>
        <v>0.70412438387938536</v>
      </c>
      <c r="BI20" s="9">
        <f>IFERROR((Yosys!BI20/'Odin-II'!BI20), "NAN")</f>
        <v>0.68734971745802875</v>
      </c>
      <c r="BJ20" s="9">
        <f>IFERROR((Yosys!BJ20/'Odin-II'!BJ20), "NAN")</f>
        <v>0.75391918745860009</v>
      </c>
      <c r="BK20" s="9">
        <f>IFERROR((Yosys!BK20/'Odin-II'!BK20), "NAN")</f>
        <v>1.0555555555555556</v>
      </c>
      <c r="BL20" s="9">
        <f>IFERROR((Yosys!BL20/'Odin-II'!BL20), "NAN")</f>
        <v>0.74866310160427807</v>
      </c>
      <c r="BM20" s="9">
        <f>IFERROR((Yosys!BM20/'Odin-II'!BM20), "NAN")</f>
        <v>0.73745224608088522</v>
      </c>
      <c r="BN20" s="9">
        <f>IFERROR((Yosys!BN20/'Odin-II'!BN20), "NAN")</f>
        <v>0.49082942213356229</v>
      </c>
      <c r="BO20" s="9">
        <f>IFERROR((Yosys!BO20/'Odin-II'!BO20), "NAN")</f>
        <v>0.49266005747350222</v>
      </c>
      <c r="BP20" s="9">
        <f>IFERROR((Yosys!BP20/'Odin-II'!BP20), "NAN")</f>
        <v>0.95419956819108298</v>
      </c>
      <c r="BQ20" s="9">
        <f>IFERROR((Yosys!BQ20/'Odin-II'!BQ20), "NAN")</f>
        <v>0.95419956819108298</v>
      </c>
      <c r="BR20" s="9">
        <f>IFERROR((Yosys!BR20/'Odin-II'!BR20), "NAN")</f>
        <v>0.97913921292513462</v>
      </c>
      <c r="BS20" s="9">
        <f>IFERROR((Yosys!BS20/'Odin-II'!BS20), "NAN")</f>
        <v>0.95419956819108298</v>
      </c>
      <c r="BT20" s="9" t="str">
        <f>IFERROR((Yosys!BT20/'Odin-II'!BT20), "NAN")</f>
        <v>NAN</v>
      </c>
      <c r="BU20" s="9" t="str">
        <f>IFERROR((Yosys!BU20/'Odin-II'!BU20), "NAN")</f>
        <v>NAN</v>
      </c>
      <c r="BV20" s="9">
        <f>IFERROR((Yosys!BV20/'Odin-II'!BV20), "NAN")</f>
        <v>0.68989509454181408</v>
      </c>
      <c r="BW20" s="9">
        <f>IFERROR((Yosys!BW20/'Odin-II'!BW20), "NAN")</f>
        <v>1.1404365156412393</v>
      </c>
      <c r="BX20" s="9">
        <f>IFERROR((Yosys!BX20/'Odin-II'!BX20), "NAN")</f>
        <v>0.60869565217391308</v>
      </c>
      <c r="BY20" s="9">
        <f>IFERROR((Yosys!BY20/'Odin-II'!BY20), "NAN")</f>
        <v>0.55555555555555558</v>
      </c>
      <c r="BZ20" s="9">
        <f>IFERROR((Yosys!BZ20/'Odin-II'!BZ20), "NAN")</f>
        <v>0.83388719377640574</v>
      </c>
      <c r="CA20" s="9">
        <f>IFERROR((Yosys!CA20/'Odin-II'!CA20), "NAN")</f>
        <v>0.82431934271246987</v>
      </c>
      <c r="CB20" s="9" t="s">
        <v>157</v>
      </c>
    </row>
    <row r="21" spans="1:16384" x14ac:dyDescent="0.2">
      <c r="A21" s="9" t="s">
        <v>158</v>
      </c>
      <c r="B21" s="9" t="str">
        <f>Yosys!B21</f>
        <v xml:space="preserve">  ch_intrinsics</v>
      </c>
      <c r="C21" s="9" t="s">
        <v>159</v>
      </c>
      <c r="D21" s="9">
        <f>IFERROR((Yosys!D21/'Odin-II'!D21), "NAN")</f>
        <v>1.0909090909090908</v>
      </c>
      <c r="E21" s="9" t="str">
        <f>IFERROR((Yosys!E21/'Odin-II'!E21), "NAN")</f>
        <v>NAN</v>
      </c>
      <c r="F21" s="9">
        <f>IFERROR((Yosys!F21/'Odin-II'!F21), "NAN")</f>
        <v>6</v>
      </c>
      <c r="G21" s="9">
        <f>IFERROR((Yosys!G21/'Odin-II'!G21), "NAN")</f>
        <v>1.0729166666666667</v>
      </c>
      <c r="H21" s="9">
        <f>IFERROR((Yosys!H21/'Odin-II'!H21), "NAN")</f>
        <v>1</v>
      </c>
      <c r="I21" s="9">
        <f>IFERROR((Yosys!I21/'Odin-II'!I21), "NAN")</f>
        <v>0.22222222222222224</v>
      </c>
      <c r="J21" s="9">
        <f>IFERROR((Yosys!J21/'Odin-II'!J21), "NAN")</f>
        <v>1</v>
      </c>
      <c r="K21" s="9">
        <f>IFERROR((Yosys!K21/'Odin-II'!K21), "NAN")</f>
        <v>1</v>
      </c>
      <c r="L21" s="9">
        <f>IFERROR((Yosys!L21/'Odin-II'!L21), "NAN")</f>
        <v>0.96909071662961788</v>
      </c>
      <c r="M21" s="9">
        <f>IFERROR((Yosys!M21/'Odin-II'!M21), "NAN")</f>
        <v>1</v>
      </c>
      <c r="N21" s="9">
        <f>IFERROR((Yosys!N21/'Odin-II'!N21), "NAN")</f>
        <v>1</v>
      </c>
      <c r="O21" s="9">
        <f>IFERROR((Yosys!O21/'Odin-II'!O21), "NAN")</f>
        <v>1.1230769230769231</v>
      </c>
      <c r="P21" s="9">
        <f>IFERROR((Yosys!P21/'Odin-II'!P21), "NAN")</f>
        <v>1</v>
      </c>
      <c r="Q21" s="9">
        <f>IFERROR((Yosys!Q21/'Odin-II'!Q21), "NAN")</f>
        <v>1</v>
      </c>
      <c r="R21" s="9" t="str">
        <f>IFERROR((Yosys!R21/'Odin-II'!R21), "NAN")</f>
        <v>NAN</v>
      </c>
      <c r="S21" s="9" t="str">
        <f>IFERROR((Yosys!S21/'Odin-II'!S21), "NAN")</f>
        <v>NAN</v>
      </c>
      <c r="T21" s="9" t="str">
        <f>IFERROR((Yosys!T21/'Odin-II'!T21), "NAN")</f>
        <v>NAN</v>
      </c>
      <c r="U21" s="9" t="str">
        <f>IFERROR((Yosys!U21/'Odin-II'!U21), "NAN")</f>
        <v>NAN</v>
      </c>
      <c r="V21" s="9" t="str">
        <f>IFERROR((Yosys!V21/'Odin-II'!V21), "NAN")</f>
        <v>NAN</v>
      </c>
      <c r="W21" s="9" t="str">
        <f>IFERROR((Yosys!W21/'Odin-II'!W21), "NAN")</f>
        <v>NAN</v>
      </c>
      <c r="X21" s="9" t="str">
        <f>IFERROR((Yosys!X21/'Odin-II'!X21), "NAN")</f>
        <v>NAN</v>
      </c>
      <c r="Y21" s="9" t="str">
        <f>IFERROR((Yosys!Y21/'Odin-II'!Y21), "NAN")</f>
        <v>NAN</v>
      </c>
      <c r="Z21" s="9">
        <f>IFERROR((Yosys!Z21/'Odin-II'!Z21), "NAN")</f>
        <v>1.0111297271421733</v>
      </c>
      <c r="AA21" s="9">
        <f>IFERROR((Yosys!AA21/'Odin-II'!AA21), "NAN")</f>
        <v>1</v>
      </c>
      <c r="AB21" s="9">
        <f>IFERROR((Yosys!AB21/'Odin-II'!AB21), "NAN")</f>
        <v>1</v>
      </c>
      <c r="AC21" s="9">
        <f>IFERROR((Yosys!AC21/'Odin-II'!AC21), "NAN")</f>
        <v>0.9559228650137741</v>
      </c>
      <c r="AD21" s="9">
        <f>IFERROR((Yosys!AD21/'Odin-II'!AD21), "NAN")</f>
        <v>0.96754563894523327</v>
      </c>
      <c r="AE21" s="9">
        <f>IFERROR((Yosys!AE21/'Odin-II'!AE21), "NAN")</f>
        <v>1</v>
      </c>
      <c r="AF21" s="9">
        <f>IFERROR((Yosys!AF21/'Odin-II'!AF21), "NAN")</f>
        <v>0.90039840637450197</v>
      </c>
      <c r="AG21" s="9">
        <f>IFERROR((Yosys!AG21/'Odin-II'!AG21), "NAN")</f>
        <v>1.0271186440677966</v>
      </c>
      <c r="AH21" s="9">
        <f>IFERROR((Yosys!AH21/'Odin-II'!AH21), "NAN")</f>
        <v>1.0833333333333333</v>
      </c>
      <c r="AI21" s="9">
        <f>IFERROR((Yosys!AI21/'Odin-II'!AI21), "NAN")</f>
        <v>1.0833333333333333</v>
      </c>
      <c r="AJ21" s="9">
        <f>IFERROR((Yosys!AJ21/'Odin-II'!AJ21), "NAN")</f>
        <v>1.1736111111111112</v>
      </c>
      <c r="AK21" s="9" t="str">
        <f>IFERROR((Yosys!AK21/'Odin-II'!AK21), "NAN")</f>
        <v>NAN</v>
      </c>
      <c r="AL21" s="9" t="str">
        <f>IFERROR((Yosys!AL21/'Odin-II'!AL21), "NAN")</f>
        <v>NAN</v>
      </c>
      <c r="AM21" s="9">
        <f>IFERROR((Yosys!AM21/'Odin-II'!AM21), "NAN")</f>
        <v>1.0833333333333335</v>
      </c>
      <c r="AN21" s="9">
        <f>IFERROR((Yosys!AN21/'Odin-II'!AN21), "NAN")</f>
        <v>0.82982171799027549</v>
      </c>
      <c r="AO21" s="9">
        <f>IFERROR((Yosys!AO21/'Odin-II'!AO21), "NAN")</f>
        <v>1.0999999999999999</v>
      </c>
      <c r="AP21" s="9" t="str">
        <f>IFERROR((Yosys!AP21/'Odin-II'!AP21), "NAN")</f>
        <v>NAN</v>
      </c>
      <c r="AQ21" s="9">
        <f>IFERROR((Yosys!AQ21/'Odin-II'!AQ21), "NAN")</f>
        <v>0.80842703632601154</v>
      </c>
      <c r="AR21" s="9">
        <f>IFERROR((Yosys!AR21/'Odin-II'!AR21), "NAN")</f>
        <v>0.52243309146845118</v>
      </c>
      <c r="AS21" s="9">
        <f>IFERROR((Yosys!AS21/'Odin-II'!AS21), "NAN")</f>
        <v>0.80842703632601154</v>
      </c>
      <c r="AT21" s="9">
        <f>IFERROR((Yosys!AT21/'Odin-II'!AT21), "NAN")</f>
        <v>0.80842703632601154</v>
      </c>
      <c r="AU21" s="9">
        <f>IFERROR((Yosys!AU21/'Odin-II'!AU21), "NAN")</f>
        <v>1.2941176470588234</v>
      </c>
      <c r="AV21" s="9">
        <f>IFERROR((Yosys!AV21/'Odin-II'!AV21), "NAN")</f>
        <v>1.0295003855978486</v>
      </c>
      <c r="AW21" s="9">
        <f>IFERROR((Yosys!AW21/'Odin-II'!AW21), "NAN")</f>
        <v>1.0316536177148639</v>
      </c>
      <c r="AX21" s="9">
        <f>IFERROR((Yosys!AX21/'Odin-II'!AX21), "NAN")</f>
        <v>1.0552297357019877</v>
      </c>
      <c r="AY21" s="9">
        <f>IFERROR((Yosys!AY21/'Odin-II'!AY21), "NAN")</f>
        <v>1.0535040281280474</v>
      </c>
      <c r="AZ21" s="9">
        <f>IFERROR((Yosys!AZ21/'Odin-II'!AZ21), "NAN")</f>
        <v>0.86956521739130432</v>
      </c>
      <c r="BA21" s="9">
        <f>IFERROR((Yosys!BA21/'Odin-II'!BA21), "NAN")</f>
        <v>0.943342776203966</v>
      </c>
      <c r="BB21" s="9">
        <f>IFERROR((Yosys!BB21/'Odin-II'!BB21), "NAN")</f>
        <v>1</v>
      </c>
      <c r="BC21" s="9">
        <f>IFERROR((Yosys!BC21/'Odin-II'!BC21), "NAN")</f>
        <v>1.1713764313904229</v>
      </c>
      <c r="BD21" s="9">
        <f>IFERROR((Yosys!BD21/'Odin-II'!BD21), "NAN")</f>
        <v>1.1064276210717556</v>
      </c>
      <c r="BE21" s="9">
        <f>IFERROR((Yosys!BE21/'Odin-II'!BE21), "NAN")</f>
        <v>1.0599578854039677</v>
      </c>
      <c r="BF21" s="9">
        <f>IFERROR((Yosys!BF21/'Odin-II'!BF21), "NAN")</f>
        <v>0.90315802273046797</v>
      </c>
      <c r="BG21" s="9">
        <f>IFERROR((Yosys!BG21/'Odin-II'!BG21), "NAN")</f>
        <v>1.1125</v>
      </c>
      <c r="BH21" s="9">
        <f>IFERROR((Yosys!BH21/'Odin-II'!BH21), "NAN")</f>
        <v>1.0454394710387498</v>
      </c>
      <c r="BI21" s="9">
        <f>IFERROR((Yosys!BI21/'Odin-II'!BI21), "NAN")</f>
        <v>1.0428156871109515</v>
      </c>
      <c r="BJ21" s="9">
        <f>IFERROR((Yosys!BJ21/'Odin-II'!BJ21), "NAN")</f>
        <v>0.865979381443299</v>
      </c>
      <c r="BK21" s="9">
        <f>IFERROR((Yosys!BK21/'Odin-II'!BK21), "NAN")</f>
        <v>1</v>
      </c>
      <c r="BL21" s="9">
        <f>IFERROR((Yosys!BL21/'Odin-II'!BL21), "NAN")</f>
        <v>0.73534971644612479</v>
      </c>
      <c r="BM21" s="9">
        <f>IFERROR((Yosys!BM21/'Odin-II'!BM21), "NAN")</f>
        <v>0.95359281437125754</v>
      </c>
      <c r="BN21" s="9">
        <f>IFERROR((Yosys!BN21/'Odin-II'!BN21), "NAN")</f>
        <v>0.78546409807355522</v>
      </c>
      <c r="BO21" s="9">
        <f>IFERROR((Yosys!BO21/'Odin-II'!BO21), "NAN")</f>
        <v>0.73831463675213671</v>
      </c>
      <c r="BP21" s="9">
        <f>IFERROR((Yosys!BP21/'Odin-II'!BP21), "NAN")</f>
        <v>0.74348955892113233</v>
      </c>
      <c r="BQ21" s="9">
        <f>IFERROR((Yosys!BQ21/'Odin-II'!BQ21), "NAN")</f>
        <v>0.74348955892113233</v>
      </c>
      <c r="BR21" s="9">
        <f>IFERROR((Yosys!BR21/'Odin-II'!BR21), "NAN")</f>
        <v>0.56202917817091047</v>
      </c>
      <c r="BS21" s="9">
        <f>IFERROR((Yosys!BS21/'Odin-II'!BS21), "NAN")</f>
        <v>0.74348955892113233</v>
      </c>
      <c r="BT21" s="9" t="str">
        <f>IFERROR((Yosys!BT21/'Odin-II'!BT21), "NAN")</f>
        <v>NAN</v>
      </c>
      <c r="BU21" s="9" t="str">
        <f>IFERROR((Yosys!BU21/'Odin-II'!BU21), "NAN")</f>
        <v>NAN</v>
      </c>
      <c r="BV21" s="9">
        <f>IFERROR((Yosys!BV21/'Odin-II'!BV21), "NAN")</f>
        <v>1.0386294603104094</v>
      </c>
      <c r="BW21" s="9">
        <f>IFERROR((Yosys!BW21/'Odin-II'!BW21), "NAN")</f>
        <v>0.88498350519127456</v>
      </c>
      <c r="BX21" s="9">
        <f>IFERROR((Yosys!BX21/'Odin-II'!BX21), "NAN")</f>
        <v>1.2857142857142856</v>
      </c>
      <c r="BY21" s="9">
        <f>IFERROR((Yosys!BY21/'Odin-II'!BY21), "NAN")</f>
        <v>1</v>
      </c>
      <c r="BZ21" s="9">
        <f>IFERROR((Yosys!BZ21/'Odin-II'!BZ21), "NAN")</f>
        <v>0.98722081263624339</v>
      </c>
      <c r="CA21" s="9">
        <f>IFERROR((Yosys!CA21/'Odin-II'!CA21), "NAN")</f>
        <v>0.98248687820589276</v>
      </c>
      <c r="CB21" s="9" t="s">
        <v>157</v>
      </c>
    </row>
    <row r="22" spans="1:16384" x14ac:dyDescent="0.2">
      <c r="B22" s="9" t="str">
        <f>Yosys!B22</f>
        <v xml:space="preserve">  stereovision3</v>
      </c>
      <c r="C22" s="9" t="s">
        <v>159</v>
      </c>
      <c r="D22" s="9">
        <f>IFERROR((Yosys!D22/'Odin-II'!D22), "NAN")</f>
        <v>1.2538461538461536</v>
      </c>
      <c r="E22" s="9" t="str">
        <f>IFERROR((Yosys!E22/'Odin-II'!E22), "NAN")</f>
        <v>NAN</v>
      </c>
      <c r="F22" s="9">
        <f>IFERROR((Yosys!F22/'Odin-II'!F22), "NAN")</f>
        <v>11.333333333333334</v>
      </c>
      <c r="G22" s="9">
        <f>IFERROR((Yosys!G22/'Odin-II'!G22), "NAN")</f>
        <v>1.2930707166587565</v>
      </c>
      <c r="H22" s="9">
        <f>IFERROR((Yosys!H22/'Odin-II'!H22), "NAN")</f>
        <v>1</v>
      </c>
      <c r="I22" s="9">
        <f>IFERROR((Yosys!I22/'Odin-II'!I22), "NAN")</f>
        <v>0.81818181818181812</v>
      </c>
      <c r="J22" s="9">
        <f>IFERROR((Yosys!J22/'Odin-II'!J22), "NAN")</f>
        <v>1</v>
      </c>
      <c r="K22" s="9">
        <f>IFERROR((Yosys!K22/'Odin-II'!K22), "NAN")</f>
        <v>1</v>
      </c>
      <c r="L22" s="9">
        <f>IFERROR((Yosys!L22/'Odin-II'!L22), "NAN")</f>
        <v>0.97851899827288424</v>
      </c>
      <c r="M22" s="9">
        <f>IFERROR((Yosys!M22/'Odin-II'!M22), "NAN")</f>
        <v>1</v>
      </c>
      <c r="N22" s="9">
        <f>IFERROR((Yosys!N22/'Odin-II'!N22), "NAN")</f>
        <v>1</v>
      </c>
      <c r="O22" s="9">
        <f>IFERROR((Yosys!O22/'Odin-II'!O22), "NAN")</f>
        <v>1.1428571428571428</v>
      </c>
      <c r="P22" s="9">
        <f>IFERROR((Yosys!P22/'Odin-II'!P22), "NAN")</f>
        <v>1</v>
      </c>
      <c r="Q22" s="9" t="str">
        <f>IFERROR((Yosys!Q22/'Odin-II'!Q22), "NAN")</f>
        <v>NAN</v>
      </c>
      <c r="R22" s="9" t="str">
        <f>IFERROR((Yosys!R22/'Odin-II'!R22), "NAN")</f>
        <v>NAN</v>
      </c>
      <c r="S22" s="9" t="str">
        <f>IFERROR((Yosys!S22/'Odin-II'!S22), "NAN")</f>
        <v>NAN</v>
      </c>
      <c r="T22" s="9" t="str">
        <f>IFERROR((Yosys!T22/'Odin-II'!T22), "NAN")</f>
        <v>NAN</v>
      </c>
      <c r="U22" s="9" t="str">
        <f>IFERROR((Yosys!U22/'Odin-II'!U22), "NAN")</f>
        <v>NAN</v>
      </c>
      <c r="V22" s="9" t="str">
        <f>IFERROR((Yosys!V22/'Odin-II'!V22), "NAN")</f>
        <v>NAN</v>
      </c>
      <c r="W22" s="9" t="str">
        <f>IFERROR((Yosys!W22/'Odin-II'!W22), "NAN")</f>
        <v>NAN</v>
      </c>
      <c r="X22" s="9" t="str">
        <f>IFERROR((Yosys!X22/'Odin-II'!X22), "NAN")</f>
        <v>NAN</v>
      </c>
      <c r="Y22" s="9" t="str">
        <f>IFERROR((Yosys!Y22/'Odin-II'!Y22), "NAN")</f>
        <v>NAN</v>
      </c>
      <c r="Z22" s="9">
        <f>IFERROR((Yosys!Z22/'Odin-II'!Z22), "NAN")</f>
        <v>1.0071536662539551</v>
      </c>
      <c r="AA22" s="9">
        <f>IFERROR((Yosys!AA22/'Odin-II'!AA22), "NAN")</f>
        <v>1</v>
      </c>
      <c r="AB22" s="9">
        <f>IFERROR((Yosys!AB22/'Odin-II'!AB22), "NAN")</f>
        <v>0.1</v>
      </c>
      <c r="AC22" s="9">
        <f>IFERROR((Yosys!AC22/'Odin-II'!AC22), "NAN")</f>
        <v>1.1182108626198084</v>
      </c>
      <c r="AD22" s="9">
        <f>IFERROR((Yosys!AD22/'Odin-II'!AD22), "NAN")</f>
        <v>1.0311526479750779</v>
      </c>
      <c r="AE22" s="9">
        <f>IFERROR((Yosys!AE22/'Odin-II'!AE22), "NAN")</f>
        <v>1</v>
      </c>
      <c r="AF22" s="9">
        <f>IFERROR((Yosys!AF22/'Odin-II'!AF22), "NAN")</f>
        <v>0.97457627118644063</v>
      </c>
      <c r="AG22" s="9">
        <f>IFERROR((Yosys!AG22/'Odin-II'!AG22), "NAN")</f>
        <v>0.54545454545454541</v>
      </c>
      <c r="AH22" s="9">
        <f>IFERROR((Yosys!AH22/'Odin-II'!AH22), "NAN")</f>
        <v>1</v>
      </c>
      <c r="AI22" s="9">
        <f>IFERROR((Yosys!AI22/'Odin-II'!AI22), "NAN")</f>
        <v>1</v>
      </c>
      <c r="AJ22" s="9">
        <f>IFERROR((Yosys!AJ22/'Odin-II'!AJ22), "NAN")</f>
        <v>1</v>
      </c>
      <c r="AK22" s="9" t="str">
        <f>IFERROR((Yosys!AK22/'Odin-II'!AK22), "NAN")</f>
        <v>NAN</v>
      </c>
      <c r="AL22" s="9" t="str">
        <f>IFERROR((Yosys!AL22/'Odin-II'!AL22), "NAN")</f>
        <v>NAN</v>
      </c>
      <c r="AM22" s="9">
        <f>IFERROR((Yosys!AM22/'Odin-II'!AM22), "NAN")</f>
        <v>1.4736842105263159</v>
      </c>
      <c r="AN22" s="9">
        <f>IFERROR((Yosys!AN22/'Odin-II'!AN22), "NAN")</f>
        <v>1.1289473684210527</v>
      </c>
      <c r="AO22" s="9">
        <f>IFERROR((Yosys!AO22/'Odin-II'!AO22), "NAN")</f>
        <v>1</v>
      </c>
      <c r="AP22" s="9" t="str">
        <f>IFERROR((Yosys!AP22/'Odin-II'!AP22), "NAN")</f>
        <v>NAN</v>
      </c>
      <c r="AQ22" s="9">
        <f>IFERROR((Yosys!AQ22/'Odin-II'!AQ22), "NAN")</f>
        <v>1.0417369753216621</v>
      </c>
      <c r="AR22" s="9">
        <f>IFERROR((Yosys!AR22/'Odin-II'!AR22), "NAN")</f>
        <v>1.0160260974252093</v>
      </c>
      <c r="AS22" s="9">
        <f>IFERROR((Yosys!AS22/'Odin-II'!AS22), "NAN")</f>
        <v>1.0417369753216621</v>
      </c>
      <c r="AT22" s="9">
        <f>IFERROR((Yosys!AT22/'Odin-II'!AT22), "NAN")</f>
        <v>1.0206526895445454</v>
      </c>
      <c r="AU22" s="9">
        <f>IFERROR((Yosys!AU22/'Odin-II'!AU22), "NAN")</f>
        <v>1</v>
      </c>
      <c r="AV22" s="9">
        <f>IFERROR((Yosys!AV22/'Odin-II'!AV22), "NAN")</f>
        <v>1.0805343273397001</v>
      </c>
      <c r="AW22" s="9">
        <f>IFERROR((Yosys!AW22/'Odin-II'!AW22), "NAN")</f>
        <v>1.0937714583123761</v>
      </c>
      <c r="AX22" s="9">
        <f>IFERROR((Yosys!AX22/'Odin-II'!AX22), "NAN")</f>
        <v>1.132687656901961</v>
      </c>
      <c r="AY22" s="9">
        <f>IFERROR((Yosys!AY22/'Odin-II'!AY22), "NAN")</f>
        <v>1.1524818962971011</v>
      </c>
      <c r="AZ22" s="9">
        <f>IFERROR((Yosys!AZ22/'Odin-II'!AZ22), "NAN")</f>
        <v>0.94444444444444442</v>
      </c>
      <c r="BA22" s="9">
        <f>IFERROR((Yosys!BA22/'Odin-II'!BA22), "NAN")</f>
        <v>0.80424528301886788</v>
      </c>
      <c r="BB22" s="9">
        <f>IFERROR((Yosys!BB22/'Odin-II'!BB22), "NAN")</f>
        <v>0.56666666666666665</v>
      </c>
      <c r="BC22" s="9">
        <f>IFERROR((Yosys!BC22/'Odin-II'!BC22), "NAN")</f>
        <v>1</v>
      </c>
      <c r="BD22" s="9">
        <f>IFERROR((Yosys!BD22/'Odin-II'!BD22), "NAN")</f>
        <v>1.1428571428571428</v>
      </c>
      <c r="BE22" s="9">
        <f>IFERROR((Yosys!BE22/'Odin-II'!BE22), "NAN")</f>
        <v>0.96016639124736458</v>
      </c>
      <c r="BF22" s="9">
        <f>IFERROR((Yosys!BF22/'Odin-II'!BF22), "NAN")</f>
        <v>0.96016663781405143</v>
      </c>
      <c r="BG22" s="9">
        <f>IFERROR((Yosys!BG22/'Odin-II'!BG22), "NAN")</f>
        <v>0.83870967741935487</v>
      </c>
      <c r="BH22" s="9">
        <f>IFERROR((Yosys!BH22/'Odin-II'!BH22), "NAN")</f>
        <v>0.91412299364624483</v>
      </c>
      <c r="BI22" s="9">
        <f>IFERROR((Yosys!BI22/'Odin-II'!BI22), "NAN")</f>
        <v>0.92520784835384096</v>
      </c>
      <c r="BJ22" s="9">
        <f>IFERROR((Yosys!BJ22/'Odin-II'!BJ22), "NAN")</f>
        <v>0.87569060773480667</v>
      </c>
      <c r="BK22" s="9">
        <f>IFERROR((Yosys!BK22/'Odin-II'!BK22), "NAN")</f>
        <v>0.9375</v>
      </c>
      <c r="BL22" s="9">
        <f>IFERROR((Yosys!BL22/'Odin-II'!BL22), "NAN")</f>
        <v>0.68421052631578949</v>
      </c>
      <c r="BM22" s="9">
        <f>IFERROR((Yosys!BM22/'Odin-II'!BM22), "NAN")</f>
        <v>0.77574370709382146</v>
      </c>
      <c r="BN22" s="9">
        <f>IFERROR((Yosys!BN22/'Odin-II'!BN22), "NAN")</f>
        <v>0.39736293458049249</v>
      </c>
      <c r="BO22" s="9">
        <f>IFERROR((Yosys!BO22/'Odin-II'!BO22), "NAN")</f>
        <v>0.37611671174493894</v>
      </c>
      <c r="BP22" s="9">
        <f>IFERROR((Yosys!BP22/'Odin-II'!BP22), "NAN")</f>
        <v>1.1070509248202107</v>
      </c>
      <c r="BQ22" s="9">
        <f>IFERROR((Yosys!BQ22/'Odin-II'!BQ22), "NAN")</f>
        <v>1.0882184498489547</v>
      </c>
      <c r="BR22" s="9">
        <f>IFERROR((Yosys!BR22/'Odin-II'!BR22), "NAN")</f>
        <v>0.99689192549269734</v>
      </c>
      <c r="BS22" s="9">
        <f>IFERROR((Yosys!BS22/'Odin-II'!BS22), "NAN")</f>
        <v>1.1070509248202107</v>
      </c>
      <c r="BT22" s="9" t="str">
        <f>IFERROR((Yosys!BT22/'Odin-II'!BT22), "NAN")</f>
        <v>NAN</v>
      </c>
      <c r="BU22" s="9" t="str">
        <f>IFERROR((Yosys!BU22/'Odin-II'!BU22), "NAN")</f>
        <v>NAN</v>
      </c>
      <c r="BV22" s="9">
        <f>IFERROR((Yosys!BV22/'Odin-II'!BV22), "NAN")</f>
        <v>0.94582225754295579</v>
      </c>
      <c r="BW22" s="9">
        <f>IFERROR((Yosys!BW22/'Odin-II'!BW22), "NAN")</f>
        <v>0.94582279614170939</v>
      </c>
      <c r="BX22" s="9">
        <f>IFERROR((Yosys!BX22/'Odin-II'!BX22), "NAN")</f>
        <v>1</v>
      </c>
      <c r="BY22" s="9">
        <f>IFERROR((Yosys!BY22/'Odin-II'!BY22), "NAN")</f>
        <v>1</v>
      </c>
      <c r="BZ22" s="9">
        <f>IFERROR((Yosys!BZ22/'Odin-II'!BZ22), "NAN")</f>
        <v>1.0786014621765976</v>
      </c>
      <c r="CA22" s="9">
        <f>IFERROR((Yosys!CA22/'Odin-II'!CA22), "NAN")</f>
        <v>1.0889708968798097</v>
      </c>
    </row>
    <row r="24" spans="1:16384" s="10" customFormat="1" x14ac:dyDescent="0.2">
      <c r="B24" s="10" t="s">
        <v>168</v>
      </c>
      <c r="D24" s="10" cm="1">
        <f t="array" ref="D24">GEOMEAN(IF(D$2:D$22&gt;0,D$2:D$22))</f>
        <v>0.85918575299265121</v>
      </c>
      <c r="F24" s="10" cm="1">
        <f t="array" ref="F24">GEOMEAN(IF(F$2:F$22&gt;0,F$2:F$22))</f>
        <v>11.20112541251053</v>
      </c>
      <c r="H24" s="10" cm="1">
        <f t="array" ref="H24">GEOMEAN(IF(H$2:H$22&gt;0,H$2:H$22))</f>
        <v>1.069636200521662</v>
      </c>
      <c r="I24" s="10" cm="1">
        <f t="array" ref="I24">GEOMEAN(IF(I$2:I$22&gt;0,I$2:I$22))</f>
        <v>0.5635852061061869</v>
      </c>
      <c r="O24" s="10" cm="1">
        <f t="array" ref="O24">GEOMEAN(IF(O$2:O$22&gt;0,O$2:O$22))</f>
        <v>0.96046969603670462</v>
      </c>
      <c r="P24" s="10" cm="1">
        <f t="array" ref="P24">GEOMEAN(IF(P$2:P$22&gt;0,P$2:P$22))</f>
        <v>1.0237927459317278</v>
      </c>
      <c r="Q24" s="10" cm="1">
        <f t="array" ref="Q24">GEOMEAN(IF(Q$2:Q$22&gt;0,Q$2:Q$22))</f>
        <v>0.95016344910667883</v>
      </c>
      <c r="R24" s="10" cm="1">
        <f t="array" ref="R24">GEOMEAN(IF(R$2:R$22&gt;0,R$2:R$22))</f>
        <v>1.1095106877264513</v>
      </c>
      <c r="Z24" s="10" cm="1">
        <f t="array" ref="Z24">GEOMEAN(IF(Z$2:Z$22&gt;0,Z$2:Z$22))</f>
        <v>1.0515693056627515</v>
      </c>
      <c r="AD24" s="10" cm="1">
        <f t="array" ref="AD24">GEOMEAN(IF(AD$2:AD$22&gt;0,AD$2:AD$22))</f>
        <v>0.97074227314499073</v>
      </c>
      <c r="AM24" s="10" cm="1">
        <f t="array" ref="AM24">GEOMEAN(IF(AM$2:AM$22&gt;0,AM$2:AM$22))</f>
        <v>1.0049541396067605</v>
      </c>
      <c r="AO24" s="10" cm="1">
        <f t="array" ref="AO24">GEOMEAN(IF(AO$2:AO$22&gt;0,AO$2:AO$22))</f>
        <v>0.95613593487420823</v>
      </c>
      <c r="AZ24" s="10" cm="1">
        <f t="array" ref="AZ24">GEOMEAN(IF(AZ$2:AZ$22&gt;0,AZ$2:AZ$22))</f>
        <v>0.99760017677280999</v>
      </c>
      <c r="BA24" s="10" cm="1">
        <f t="array" ref="BA24">GEOMEAN(IF(BA$2:BA$22&gt;0,BA$2:BA$22))</f>
        <v>0.96070658515083485</v>
      </c>
      <c r="BG24" s="10" cm="1">
        <f t="array" ref="BG24">GEOMEAN(IF(BG$2:BG$22&gt;0,BG$2:BG$22))</f>
        <v>0.86941381804905848</v>
      </c>
      <c r="BP24" s="10" cm="1">
        <f t="array" ref="BP24">GEOMEAN(IF(BP$2:BP$22&gt;0,BP$2:BP$22))</f>
        <v>1.014560595963927</v>
      </c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  <c r="XEY24" s="9"/>
      <c r="XEZ24" s="9"/>
      <c r="XFA24" s="9"/>
      <c r="XFB24" s="9"/>
      <c r="XFC24" s="9"/>
      <c r="XFD24" s="9"/>
    </row>
    <row r="25" spans="1:16384" s="11" customFormat="1" ht="51" x14ac:dyDescent="0.2">
      <c r="B25" s="12" t="s">
        <v>169</v>
      </c>
      <c r="D25" s="12" t="s">
        <v>170</v>
      </c>
      <c r="F25" s="12" t="s">
        <v>171</v>
      </c>
      <c r="H25" s="12" t="s">
        <v>172</v>
      </c>
      <c r="I25" s="12" t="s">
        <v>173</v>
      </c>
      <c r="O25" s="12" t="s">
        <v>174</v>
      </c>
      <c r="P25" s="12" t="s">
        <v>175</v>
      </c>
      <c r="Q25" s="12" t="s">
        <v>176</v>
      </c>
      <c r="R25" s="12" t="s">
        <v>177</v>
      </c>
      <c r="Z25" s="12" t="s">
        <v>178</v>
      </c>
      <c r="AD25" s="12" t="s">
        <v>179</v>
      </c>
      <c r="AE25" s="12" t="s">
        <v>180</v>
      </c>
      <c r="AM25" s="12" t="s">
        <v>181</v>
      </c>
      <c r="AO25" s="12" t="s">
        <v>182</v>
      </c>
      <c r="AZ25" s="12" t="s">
        <v>183</v>
      </c>
      <c r="BA25" s="12" t="s">
        <v>184</v>
      </c>
      <c r="BG25" s="12" t="s">
        <v>185</v>
      </c>
      <c r="BP25" s="12" t="s">
        <v>186</v>
      </c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  <c r="XFB25" s="9"/>
      <c r="XFC25" s="9"/>
      <c r="XFD25" s="9"/>
    </row>
    <row r="26" spans="1:16384" x14ac:dyDescent="0.2">
      <c r="A26" s="15"/>
      <c r="B26" s="14" t="str">
        <f t="shared" ref="B26:Q30" si="0">B2</f>
        <v xml:space="preserve">  mcml</v>
      </c>
      <c r="C26" s="14" t="str">
        <f t="shared" si="0"/>
        <v xml:space="preserve">  common</v>
      </c>
      <c r="D26" s="14">
        <f t="shared" si="0"/>
        <v>1.0146024297081753</v>
      </c>
      <c r="E26" s="14" t="str">
        <f t="shared" si="0"/>
        <v>NAN</v>
      </c>
      <c r="F26" s="14">
        <f t="shared" si="0"/>
        <v>8.2935635792778655</v>
      </c>
      <c r="G26" s="14">
        <f t="shared" si="0"/>
        <v>5.5048428569525303</v>
      </c>
      <c r="H26" s="14">
        <f t="shared" si="0"/>
        <v>0.96153846153846156</v>
      </c>
      <c r="I26" s="14">
        <f t="shared" si="0"/>
        <v>1.1567715422122971</v>
      </c>
      <c r="J26" s="14">
        <f t="shared" si="0"/>
        <v>1</v>
      </c>
      <c r="K26" s="14">
        <f t="shared" si="0"/>
        <v>1</v>
      </c>
      <c r="L26" s="14">
        <f t="shared" si="0"/>
        <v>1.1909618687374222</v>
      </c>
      <c r="M26" s="14">
        <f t="shared" si="0"/>
        <v>1</v>
      </c>
      <c r="N26" s="14">
        <f t="shared" ref="N26:BN29" si="1">N2</f>
        <v>1</v>
      </c>
      <c r="O26" s="14">
        <f t="shared" si="1"/>
        <v>0.9021445817355489</v>
      </c>
      <c r="P26" s="14">
        <f t="shared" si="1"/>
        <v>1</v>
      </c>
      <c r="Q26" s="14">
        <f t="shared" si="1"/>
        <v>0.61006289308176098</v>
      </c>
      <c r="R26" s="14">
        <f t="shared" si="1"/>
        <v>0.96296296296296291</v>
      </c>
      <c r="S26" s="14" t="str">
        <f t="shared" si="1"/>
        <v>NAN</v>
      </c>
      <c r="T26" s="14" t="str">
        <f t="shared" si="1"/>
        <v>NAN</v>
      </c>
      <c r="U26" s="14" t="str">
        <f t="shared" si="1"/>
        <v>NAN</v>
      </c>
      <c r="V26" s="14" t="str">
        <f t="shared" si="1"/>
        <v>NAN</v>
      </c>
      <c r="W26" s="14" t="str">
        <f t="shared" si="1"/>
        <v>NAN</v>
      </c>
      <c r="X26" s="14" t="str">
        <f t="shared" si="1"/>
        <v>NAN</v>
      </c>
      <c r="Y26" s="14" t="str">
        <f t="shared" si="1"/>
        <v>NAN</v>
      </c>
      <c r="Z26" s="14">
        <f t="shared" si="1"/>
        <v>0.94656708843124471</v>
      </c>
      <c r="AA26" s="14">
        <f t="shared" si="1"/>
        <v>1</v>
      </c>
      <c r="AB26" s="14">
        <f t="shared" si="1"/>
        <v>1</v>
      </c>
      <c r="AC26" s="14">
        <f t="shared" si="1"/>
        <v>0.96921347252066004</v>
      </c>
      <c r="AD26" s="14">
        <f t="shared" si="1"/>
        <v>0.95629962195657003</v>
      </c>
      <c r="AE26" s="14">
        <f t="shared" si="1"/>
        <v>1</v>
      </c>
      <c r="AF26" s="14">
        <f t="shared" si="1"/>
        <v>1.0405339569326708</v>
      </c>
      <c r="AG26" s="14">
        <f t="shared" si="1"/>
        <v>0.90129938312114455</v>
      </c>
      <c r="AH26" s="14">
        <f t="shared" si="1"/>
        <v>0.95959595959595956</v>
      </c>
      <c r="AI26" s="14">
        <f t="shared" si="1"/>
        <v>0.95959595959595956</v>
      </c>
      <c r="AJ26" s="14">
        <f t="shared" si="1"/>
        <v>0.92082440567289048</v>
      </c>
      <c r="AK26" s="14" t="str">
        <f t="shared" si="1"/>
        <v>NAN</v>
      </c>
      <c r="AL26" s="14" t="str">
        <f t="shared" si="1"/>
        <v>NAN</v>
      </c>
      <c r="AM26" s="14">
        <f t="shared" si="1"/>
        <v>0.65625819994752033</v>
      </c>
      <c r="AN26" s="14">
        <f t="shared" si="1"/>
        <v>0.98191702226079214</v>
      </c>
      <c r="AO26" s="14">
        <f t="shared" si="1"/>
        <v>0.86352728793782885</v>
      </c>
      <c r="AP26" s="14">
        <f t="shared" si="1"/>
        <v>0.99115044247787631</v>
      </c>
      <c r="AQ26" s="14">
        <f t="shared" si="1"/>
        <v>1.001109885929728</v>
      </c>
      <c r="AR26" s="14">
        <f t="shared" si="1"/>
        <v>0.95383304999120666</v>
      </c>
      <c r="AS26" s="14">
        <f t="shared" si="1"/>
        <v>1.001109885929728</v>
      </c>
      <c r="AT26" s="14">
        <f t="shared" si="1"/>
        <v>1.001109885929728</v>
      </c>
      <c r="AU26" s="14">
        <f t="shared" si="1"/>
        <v>0.86564270802266619</v>
      </c>
      <c r="AV26" s="14">
        <f t="shared" si="1"/>
        <v>0.97762672955692842</v>
      </c>
      <c r="AW26" s="14">
        <f t="shared" si="1"/>
        <v>0.97925311203319509</v>
      </c>
      <c r="AX26" s="14">
        <f t="shared" si="1"/>
        <v>0.85710769289029531</v>
      </c>
      <c r="AY26" s="14">
        <f t="shared" si="1"/>
        <v>0.86062968944748774</v>
      </c>
      <c r="AZ26" s="14">
        <f t="shared" si="1"/>
        <v>1.0142857142857142</v>
      </c>
      <c r="BA26" s="14">
        <f t="shared" si="1"/>
        <v>0.9573676497288145</v>
      </c>
      <c r="BB26" s="14">
        <f t="shared" si="1"/>
        <v>1.0434782608695652</v>
      </c>
      <c r="BC26" s="14">
        <f t="shared" si="1"/>
        <v>0.91477672724125703</v>
      </c>
      <c r="BD26" s="14">
        <f t="shared" si="1"/>
        <v>0.85018585335395114</v>
      </c>
      <c r="BE26" s="14">
        <f t="shared" si="1"/>
        <v>0.93237691717401405</v>
      </c>
      <c r="BF26" s="14">
        <f t="shared" si="1"/>
        <v>1.0125454559552147</v>
      </c>
      <c r="BG26" s="14">
        <f t="shared" si="1"/>
        <v>0.74528595190349611</v>
      </c>
      <c r="BH26" s="14">
        <f t="shared" si="1"/>
        <v>0.9494050762682904</v>
      </c>
      <c r="BI26" s="14">
        <f t="shared" si="1"/>
        <v>0.95443488023952106</v>
      </c>
      <c r="BJ26" s="14">
        <f t="shared" si="1"/>
        <v>0.96588388465618669</v>
      </c>
      <c r="BK26" s="14">
        <f t="shared" si="1"/>
        <v>1.0476190476190477</v>
      </c>
      <c r="BL26" s="14">
        <f t="shared" si="1"/>
        <v>0.96912017864212419</v>
      </c>
      <c r="BM26" s="14">
        <f t="shared" si="1"/>
        <v>0.84518056332741021</v>
      </c>
      <c r="BN26" s="14">
        <f t="shared" si="1"/>
        <v>0.70959596111743761</v>
      </c>
      <c r="BO26" s="14">
        <f t="shared" ref="BO26:CA30" si="2">BO2</f>
        <v>0.73774574334438958</v>
      </c>
      <c r="BP26" s="14">
        <f t="shared" si="2"/>
        <v>1.0127973161867487</v>
      </c>
      <c r="BQ26" s="14">
        <f t="shared" si="2"/>
        <v>1.0127973161867487</v>
      </c>
      <c r="BR26" s="14">
        <f t="shared" si="2"/>
        <v>0.98807368787724781</v>
      </c>
      <c r="BS26" s="14">
        <f t="shared" si="2"/>
        <v>1.0127973161867487</v>
      </c>
      <c r="BT26" s="14" t="str">
        <f t="shared" si="2"/>
        <v>NAN</v>
      </c>
      <c r="BU26" s="14" t="str">
        <f t="shared" si="2"/>
        <v>NAN</v>
      </c>
      <c r="BV26" s="14">
        <f t="shared" si="2"/>
        <v>0.92877887612906662</v>
      </c>
      <c r="BW26" s="14">
        <f t="shared" si="2"/>
        <v>1.0086351726599292</v>
      </c>
      <c r="BX26" s="14">
        <f t="shared" si="2"/>
        <v>0.87577213452299241</v>
      </c>
      <c r="BY26" s="14">
        <f t="shared" si="2"/>
        <v>0.81147803783263861</v>
      </c>
      <c r="BZ26" s="14">
        <f t="shared" si="2"/>
        <v>0.95887872197830759</v>
      </c>
      <c r="CA26" s="14">
        <f t="shared" si="2"/>
        <v>0.95746600211993405</v>
      </c>
    </row>
    <row r="27" spans="1:16384" x14ac:dyDescent="0.2">
      <c r="A27" s="13"/>
      <c r="B27" s="14" t="str">
        <f t="shared" si="0"/>
        <v xml:space="preserve">  LU32PEEng</v>
      </c>
      <c r="C27" s="14" t="str">
        <f t="shared" si="0"/>
        <v xml:space="preserve">  common</v>
      </c>
      <c r="D27" s="14">
        <f t="shared" si="0"/>
        <v>0.27138377379986139</v>
      </c>
      <c r="E27" s="14" t="str">
        <f t="shared" si="0"/>
        <v>NAN</v>
      </c>
      <c r="F27" s="14">
        <f t="shared" si="0"/>
        <v>16.263489208633093</v>
      </c>
      <c r="G27" s="14">
        <f t="shared" si="0"/>
        <v>10.953196653468448</v>
      </c>
      <c r="H27" s="14">
        <f t="shared" si="0"/>
        <v>0.95049504950495045</v>
      </c>
      <c r="I27" s="14">
        <f t="shared" si="0"/>
        <v>0.8304238985313751</v>
      </c>
      <c r="J27" s="14">
        <f t="shared" si="0"/>
        <v>1</v>
      </c>
      <c r="K27" s="14">
        <f t="shared" si="0"/>
        <v>1</v>
      </c>
      <c r="L27" s="14">
        <f t="shared" si="0"/>
        <v>1.6952548285974316</v>
      </c>
      <c r="M27" s="14">
        <f t="shared" si="0"/>
        <v>1</v>
      </c>
      <c r="N27" s="14">
        <f t="shared" si="1"/>
        <v>1</v>
      </c>
      <c r="O27" s="14">
        <f t="shared" si="1"/>
        <v>1.0080042689434365</v>
      </c>
      <c r="P27" s="14">
        <f t="shared" si="1"/>
        <v>1</v>
      </c>
      <c r="Q27" s="14">
        <f t="shared" si="1"/>
        <v>1.0059880239520957</v>
      </c>
      <c r="R27" s="14">
        <f t="shared" si="1"/>
        <v>1</v>
      </c>
      <c r="S27" s="14" t="str">
        <f t="shared" si="1"/>
        <v>NAN</v>
      </c>
      <c r="T27" s="14" t="str">
        <f t="shared" si="1"/>
        <v>NAN</v>
      </c>
      <c r="U27" s="14" t="str">
        <f t="shared" si="1"/>
        <v>NAN</v>
      </c>
      <c r="V27" s="14" t="str">
        <f t="shared" si="1"/>
        <v>NAN</v>
      </c>
      <c r="W27" s="14" t="str">
        <f t="shared" si="1"/>
        <v>NAN</v>
      </c>
      <c r="X27" s="14" t="str">
        <f t="shared" si="1"/>
        <v>NAN</v>
      </c>
      <c r="Y27" s="14" t="str">
        <f t="shared" si="1"/>
        <v>NAN</v>
      </c>
      <c r="Z27" s="14">
        <f t="shared" si="1"/>
        <v>1.1752074545085842</v>
      </c>
      <c r="AA27" s="14">
        <f t="shared" si="1"/>
        <v>1</v>
      </c>
      <c r="AB27" s="14">
        <f t="shared" si="1"/>
        <v>1</v>
      </c>
      <c r="AC27" s="14">
        <f t="shared" si="1"/>
        <v>0.97942347277955322</v>
      </c>
      <c r="AD27" s="14">
        <f t="shared" si="1"/>
        <v>0.98821370089791805</v>
      </c>
      <c r="AE27" s="14">
        <f t="shared" si="1"/>
        <v>1</v>
      </c>
      <c r="AF27" s="14">
        <f t="shared" si="1"/>
        <v>0.98550773596378627</v>
      </c>
      <c r="AG27" s="14">
        <f t="shared" si="1"/>
        <v>1.0077107824548097</v>
      </c>
      <c r="AH27" s="14">
        <f t="shared" si="1"/>
        <v>1.0098039215686274</v>
      </c>
      <c r="AI27" s="14">
        <f t="shared" si="1"/>
        <v>1.0098039215686274</v>
      </c>
      <c r="AJ27" s="14">
        <f t="shared" si="1"/>
        <v>1.0197039600153788</v>
      </c>
      <c r="AK27" s="14" t="str">
        <f t="shared" si="1"/>
        <v>NAN</v>
      </c>
      <c r="AL27" s="14" t="str">
        <f t="shared" si="1"/>
        <v>NAN</v>
      </c>
      <c r="AM27" s="14">
        <f t="shared" si="1"/>
        <v>1.0232777109379088</v>
      </c>
      <c r="AN27" s="14">
        <f t="shared" si="1"/>
        <v>1.0091491222207893</v>
      </c>
      <c r="AO27" s="14">
        <f t="shared" si="1"/>
        <v>0.86991094147582704</v>
      </c>
      <c r="AP27" s="14">
        <f t="shared" si="1"/>
        <v>0.92346938775510212</v>
      </c>
      <c r="AQ27" s="14">
        <f t="shared" si="1"/>
        <v>0.97623467420525056</v>
      </c>
      <c r="AR27" s="14">
        <f t="shared" si="1"/>
        <v>0.89533061910552925</v>
      </c>
      <c r="AS27" s="14">
        <f t="shared" si="1"/>
        <v>0.97623467420525056</v>
      </c>
      <c r="AT27" s="14">
        <f t="shared" si="1"/>
        <v>0.97623467420525056</v>
      </c>
      <c r="AU27" s="14">
        <f t="shared" si="1"/>
        <v>1.0220908962994233</v>
      </c>
      <c r="AV27" s="14">
        <f t="shared" si="1"/>
        <v>0.91112612011890581</v>
      </c>
      <c r="AW27" s="14">
        <f t="shared" si="1"/>
        <v>0.90739277108433747</v>
      </c>
      <c r="AX27" s="14">
        <f t="shared" si="1"/>
        <v>0.90941047103430461</v>
      </c>
      <c r="AY27" s="14">
        <f t="shared" si="1"/>
        <v>0.91156474329536297</v>
      </c>
      <c r="AZ27" s="14">
        <f t="shared" si="1"/>
        <v>1.140625</v>
      </c>
      <c r="BA27" s="14">
        <f t="shared" si="1"/>
        <v>0.97831684298679855</v>
      </c>
      <c r="BB27" s="14">
        <f t="shared" si="1"/>
        <v>0.91304347826086951</v>
      </c>
      <c r="BC27" s="14">
        <f t="shared" si="1"/>
        <v>1.01488954513413</v>
      </c>
      <c r="BD27" s="14">
        <f t="shared" si="1"/>
        <v>1.0074349442379182</v>
      </c>
      <c r="BE27" s="14">
        <f t="shared" si="1"/>
        <v>1.148401390295553</v>
      </c>
      <c r="BF27" s="14">
        <f t="shared" si="1"/>
        <v>1.1262111741743901</v>
      </c>
      <c r="BG27" s="14">
        <f t="shared" si="1"/>
        <v>0.12890156957358562</v>
      </c>
      <c r="BH27" s="14">
        <f t="shared" si="1"/>
        <v>1.0433339211371704</v>
      </c>
      <c r="BI27" s="14">
        <f t="shared" si="1"/>
        <v>1.0535760038874409</v>
      </c>
      <c r="BJ27" s="14">
        <f t="shared" si="1"/>
        <v>0.99675581491211063</v>
      </c>
      <c r="BK27" s="14">
        <f t="shared" si="1"/>
        <v>0.95454545454545459</v>
      </c>
      <c r="BL27" s="14">
        <f t="shared" si="1"/>
        <v>0.94515340880224286</v>
      </c>
      <c r="BM27" s="14">
        <f t="shared" si="1"/>
        <v>0.97323576627889075</v>
      </c>
      <c r="BN27" s="14">
        <f t="shared" si="1"/>
        <v>0.98852955386269847</v>
      </c>
      <c r="BO27" s="14">
        <f t="shared" si="2"/>
        <v>1.0273791434258135</v>
      </c>
      <c r="BP27" s="14">
        <f t="shared" si="2"/>
        <v>0.97341376374001387</v>
      </c>
      <c r="BQ27" s="14">
        <f t="shared" si="2"/>
        <v>0.97341376374001387</v>
      </c>
      <c r="BR27" s="14">
        <f t="shared" si="2"/>
        <v>0.90236823704664526</v>
      </c>
      <c r="BS27" s="14">
        <f t="shared" si="2"/>
        <v>0.97341376374001387</v>
      </c>
      <c r="BT27" s="14" t="str">
        <f t="shared" si="2"/>
        <v>NAN</v>
      </c>
      <c r="BU27" s="14" t="str">
        <f t="shared" si="2"/>
        <v>NAN</v>
      </c>
      <c r="BV27" s="14">
        <f t="shared" si="2"/>
        <v>1.1517709035892014</v>
      </c>
      <c r="BW27" s="14">
        <f t="shared" si="2"/>
        <v>1.1295219852641361</v>
      </c>
      <c r="BX27" s="14">
        <f t="shared" si="2"/>
        <v>1.1083578328433432</v>
      </c>
      <c r="BY27" s="14">
        <f t="shared" si="2"/>
        <v>0.92426187419768935</v>
      </c>
      <c r="BZ27" s="14">
        <f t="shared" si="2"/>
        <v>0.91424372902455764</v>
      </c>
      <c r="CA27" s="14">
        <f t="shared" si="2"/>
        <v>0.92383933971325904</v>
      </c>
    </row>
    <row r="28" spans="1:16384" x14ac:dyDescent="0.2">
      <c r="A28" s="15"/>
      <c r="B28" s="14" t="str">
        <f t="shared" si="0"/>
        <v xml:space="preserve">  stereovision2</v>
      </c>
      <c r="C28" s="14" t="str">
        <f t="shared" si="0"/>
        <v xml:space="preserve">  common</v>
      </c>
      <c r="D28" s="14">
        <f t="shared" si="0"/>
        <v>0.89166796714287744</v>
      </c>
      <c r="E28" s="14" t="str">
        <f t="shared" si="0"/>
        <v>NAN</v>
      </c>
      <c r="F28" s="14">
        <f t="shared" si="0"/>
        <v>6.6422764227642279</v>
      </c>
      <c r="G28" s="14">
        <f t="shared" si="0"/>
        <v>1.5846400790221016</v>
      </c>
      <c r="H28" s="14">
        <f t="shared" si="0"/>
        <v>1.6666666666666667</v>
      </c>
      <c r="I28" s="14">
        <f t="shared" si="0"/>
        <v>0.949317738791423</v>
      </c>
      <c r="J28" s="14">
        <f t="shared" si="0"/>
        <v>1</v>
      </c>
      <c r="K28" s="14">
        <f t="shared" si="0"/>
        <v>1</v>
      </c>
      <c r="L28" s="14">
        <f t="shared" si="0"/>
        <v>0.90219122732040868</v>
      </c>
      <c r="M28" s="14">
        <f t="shared" si="0"/>
        <v>1</v>
      </c>
      <c r="N28" s="14">
        <f t="shared" si="1"/>
        <v>1</v>
      </c>
      <c r="O28" s="14">
        <f t="shared" si="1"/>
        <v>0.98668280871670699</v>
      </c>
      <c r="P28" s="14">
        <f t="shared" si="1"/>
        <v>1</v>
      </c>
      <c r="Q28" s="14" t="str">
        <f t="shared" si="1"/>
        <v>NAN</v>
      </c>
      <c r="R28" s="14">
        <f t="shared" si="1"/>
        <v>1.4814814814814814</v>
      </c>
      <c r="S28" s="14" t="str">
        <f t="shared" si="1"/>
        <v>NAN</v>
      </c>
      <c r="T28" s="14" t="str">
        <f t="shared" si="1"/>
        <v>NAN</v>
      </c>
      <c r="U28" s="14" t="str">
        <f t="shared" si="1"/>
        <v>NAN</v>
      </c>
      <c r="V28" s="14" t="str">
        <f t="shared" si="1"/>
        <v>NAN</v>
      </c>
      <c r="W28" s="14" t="str">
        <f t="shared" si="1"/>
        <v>NAN</v>
      </c>
      <c r="X28" s="14" t="str">
        <f t="shared" si="1"/>
        <v>NAN</v>
      </c>
      <c r="Y28" s="14" t="str">
        <f t="shared" si="1"/>
        <v>NAN</v>
      </c>
      <c r="Z28" s="14">
        <f t="shared" si="1"/>
        <v>1.4019369154405916</v>
      </c>
      <c r="AA28" s="14">
        <f t="shared" si="1"/>
        <v>1</v>
      </c>
      <c r="AB28" s="14">
        <f t="shared" si="1"/>
        <v>1</v>
      </c>
      <c r="AC28" s="14">
        <f t="shared" si="1"/>
        <v>0.89001627698252128</v>
      </c>
      <c r="AD28" s="14">
        <f t="shared" si="1"/>
        <v>0.92657752756274925</v>
      </c>
      <c r="AE28" s="14">
        <f t="shared" si="1"/>
        <v>1</v>
      </c>
      <c r="AF28" s="14">
        <f t="shared" si="1"/>
        <v>0.84895326531179627</v>
      </c>
      <c r="AG28" s="14">
        <f t="shared" si="1"/>
        <v>1.0580840918942349</v>
      </c>
      <c r="AH28" s="14">
        <f t="shared" si="1"/>
        <v>1.2307692307692308</v>
      </c>
      <c r="AI28" s="14">
        <f t="shared" si="1"/>
        <v>1.2307692307692308</v>
      </c>
      <c r="AJ28" s="14">
        <f t="shared" si="1"/>
        <v>1.514792899408284</v>
      </c>
      <c r="AK28" s="14" t="str">
        <f t="shared" si="1"/>
        <v>NAN</v>
      </c>
      <c r="AL28" s="14" t="str">
        <f t="shared" si="1"/>
        <v>NAN</v>
      </c>
      <c r="AM28" s="14">
        <f t="shared" si="1"/>
        <v>0.69592760180995472</v>
      </c>
      <c r="AN28" s="14">
        <f t="shared" si="1"/>
        <v>0.84744360727678003</v>
      </c>
      <c r="AO28" s="14">
        <f t="shared" si="1"/>
        <v>0.87877324317797645</v>
      </c>
      <c r="AP28" s="14">
        <f t="shared" si="1"/>
        <v>0.92592592592592582</v>
      </c>
      <c r="AQ28" s="14">
        <f t="shared" si="1"/>
        <v>0.92825701470741639</v>
      </c>
      <c r="AR28" s="14">
        <f t="shared" si="1"/>
        <v>0.93709938875402288</v>
      </c>
      <c r="AS28" s="14">
        <f t="shared" si="1"/>
        <v>0.92825701470741639</v>
      </c>
      <c r="AT28" s="14">
        <f t="shared" si="1"/>
        <v>0.92825701470741639</v>
      </c>
      <c r="AU28" s="14">
        <f t="shared" si="1"/>
        <v>1.5215866162978953</v>
      </c>
      <c r="AV28" s="14">
        <f t="shared" si="1"/>
        <v>1.1588072242948295</v>
      </c>
      <c r="AW28" s="14">
        <f t="shared" si="1"/>
        <v>1.1410510251209864</v>
      </c>
      <c r="AX28" s="14">
        <f t="shared" si="1"/>
        <v>1.1548941819848582</v>
      </c>
      <c r="AY28" s="14">
        <f t="shared" si="1"/>
        <v>1.1677000883315725</v>
      </c>
      <c r="AZ28" s="14">
        <f t="shared" si="1"/>
        <v>1.2250000000000001</v>
      </c>
      <c r="BA28" s="14">
        <f t="shared" si="1"/>
        <v>0.81844167954835678</v>
      </c>
      <c r="BB28" s="14">
        <f t="shared" si="1"/>
        <v>0.57499999999999996</v>
      </c>
      <c r="BC28" s="14">
        <f t="shared" si="1"/>
        <v>1.5261676461027531</v>
      </c>
      <c r="BD28" s="14">
        <f t="shared" si="1"/>
        <v>1.2787867354404112</v>
      </c>
      <c r="BE28" s="14">
        <f t="shared" si="1"/>
        <v>1.8231745140526738</v>
      </c>
      <c r="BF28" s="14">
        <f t="shared" si="1"/>
        <v>1.2035746104474627</v>
      </c>
      <c r="BG28" s="14">
        <f t="shared" si="1"/>
        <v>0.71063511520162892</v>
      </c>
      <c r="BH28" s="14">
        <f t="shared" si="1"/>
        <v>1.0959204550586397</v>
      </c>
      <c r="BI28" s="14">
        <f t="shared" si="1"/>
        <v>1.112880095177869</v>
      </c>
      <c r="BJ28" s="14">
        <f t="shared" si="1"/>
        <v>0.83813965504953314</v>
      </c>
      <c r="BK28" s="14">
        <f t="shared" si="1"/>
        <v>1.1000000000000001</v>
      </c>
      <c r="BL28" s="14">
        <f t="shared" si="1"/>
        <v>0.78990943074337039</v>
      </c>
      <c r="BM28" s="14">
        <f t="shared" si="1"/>
        <v>0.77235904771346431</v>
      </c>
      <c r="BN28" s="14">
        <f t="shared" si="1"/>
        <v>0.87443043111706875</v>
      </c>
      <c r="BO28" s="14">
        <f t="shared" si="2"/>
        <v>0.88887615839963674</v>
      </c>
      <c r="BP28" s="14">
        <f t="shared" si="2"/>
        <v>0.91875575950200294</v>
      </c>
      <c r="BQ28" s="14">
        <f t="shared" si="2"/>
        <v>0.91875575950200294</v>
      </c>
      <c r="BR28" s="14">
        <f t="shared" si="2"/>
        <v>0.88612813752915898</v>
      </c>
      <c r="BS28" s="14">
        <f t="shared" si="2"/>
        <v>0.91875575950200294</v>
      </c>
      <c r="BT28" s="14" t="str">
        <f t="shared" si="2"/>
        <v>NAN</v>
      </c>
      <c r="BU28" s="14" t="str">
        <f t="shared" si="2"/>
        <v>NAN</v>
      </c>
      <c r="BV28" s="14">
        <f t="shared" si="2"/>
        <v>1.8340567087175847</v>
      </c>
      <c r="BW28" s="14">
        <f t="shared" si="2"/>
        <v>1.210761393784723</v>
      </c>
      <c r="BX28" s="14">
        <f t="shared" si="2"/>
        <v>1.6386003280481138</v>
      </c>
      <c r="BY28" s="14">
        <f t="shared" si="2"/>
        <v>1.0491990846681922</v>
      </c>
      <c r="BZ28" s="14">
        <f t="shared" si="2"/>
        <v>1.195455600347255</v>
      </c>
      <c r="CA28" s="14">
        <f t="shared" si="2"/>
        <v>1.2076232277969587</v>
      </c>
    </row>
    <row r="29" spans="1:16384" x14ac:dyDescent="0.2">
      <c r="A29" s="13"/>
      <c r="B29" s="14" t="str">
        <f t="shared" si="0"/>
        <v xml:space="preserve">  bgm</v>
      </c>
      <c r="C29" s="14" t="str">
        <f t="shared" si="0"/>
        <v xml:space="preserve">  common</v>
      </c>
      <c r="D29" s="14">
        <f t="shared" si="0"/>
        <v>0.86169636908727509</v>
      </c>
      <c r="E29" s="14" t="str">
        <f t="shared" si="0"/>
        <v>NAN</v>
      </c>
      <c r="F29" s="14">
        <f t="shared" si="0"/>
        <v>13.761904761904763</v>
      </c>
      <c r="G29" s="14">
        <f t="shared" si="0"/>
        <v>3.602664740852382</v>
      </c>
      <c r="H29" s="14">
        <f t="shared" si="0"/>
        <v>1</v>
      </c>
      <c r="I29" s="14">
        <f t="shared" si="0"/>
        <v>0.2896886323159123</v>
      </c>
      <c r="J29" s="14">
        <f t="shared" si="0"/>
        <v>1</v>
      </c>
      <c r="K29" s="14">
        <f t="shared" si="0"/>
        <v>1</v>
      </c>
      <c r="L29" s="14">
        <f t="shared" si="0"/>
        <v>1.0369722102542007</v>
      </c>
      <c r="M29" s="14">
        <f t="shared" si="0"/>
        <v>1</v>
      </c>
      <c r="N29" s="14">
        <f t="shared" si="1"/>
        <v>1</v>
      </c>
      <c r="O29" s="14">
        <f t="shared" si="1"/>
        <v>0.97738051805910253</v>
      </c>
      <c r="P29" s="14">
        <f t="shared" si="1"/>
        <v>1</v>
      </c>
      <c r="Q29" s="14" t="str">
        <f t="shared" si="1"/>
        <v>NAN</v>
      </c>
      <c r="R29" s="14">
        <f t="shared" si="1"/>
        <v>1</v>
      </c>
      <c r="S29" s="14" t="str">
        <f t="shared" si="1"/>
        <v>NAN</v>
      </c>
      <c r="T29" s="14" t="str">
        <f t="shared" si="1"/>
        <v>NAN</v>
      </c>
      <c r="U29" s="14" t="str">
        <f t="shared" si="1"/>
        <v>NAN</v>
      </c>
      <c r="V29" s="14" t="str">
        <f t="shared" si="1"/>
        <v>NAN</v>
      </c>
      <c r="W29" s="14" t="str">
        <f t="shared" si="1"/>
        <v>NAN</v>
      </c>
      <c r="X29" s="14" t="str">
        <f t="shared" si="1"/>
        <v>NAN</v>
      </c>
      <c r="Y29" s="14" t="str">
        <f t="shared" si="1"/>
        <v>NAN</v>
      </c>
      <c r="Z29" s="14">
        <f t="shared" si="1"/>
        <v>0.96838708912112548</v>
      </c>
      <c r="AA29" s="14">
        <f t="shared" si="1"/>
        <v>1</v>
      </c>
      <c r="AB29" s="14">
        <f t="shared" si="1"/>
        <v>1</v>
      </c>
      <c r="AC29" s="14">
        <f t="shared" si="1"/>
        <v>0.98105044087847093</v>
      </c>
      <c r="AD29" s="14">
        <f t="shared" si="1"/>
        <v>0.98675750604612755</v>
      </c>
      <c r="AE29" s="14">
        <f t="shared" si="1"/>
        <v>1</v>
      </c>
      <c r="AF29" s="14">
        <f t="shared" si="1"/>
        <v>0.99620714068979466</v>
      </c>
      <c r="AG29" s="14">
        <f t="shared" si="1"/>
        <v>0.97961196974679376</v>
      </c>
      <c r="AH29" s="14">
        <f t="shared" si="1"/>
        <v>0.98412698412698407</v>
      </c>
      <c r="AI29" s="14">
        <f t="shared" si="1"/>
        <v>0.98412698412698407</v>
      </c>
      <c r="AJ29" s="14">
        <f t="shared" si="1"/>
        <v>0.96850592088687326</v>
      </c>
      <c r="AK29" s="14" t="str">
        <f t="shared" si="1"/>
        <v>NAN</v>
      </c>
      <c r="AL29" s="14" t="str">
        <f t="shared" si="1"/>
        <v>NAN</v>
      </c>
      <c r="AM29" s="14">
        <f t="shared" si="1"/>
        <v>1.1443361753958587</v>
      </c>
      <c r="AN29" s="14">
        <f t="shared" si="1"/>
        <v>1.0267253907404335</v>
      </c>
      <c r="AO29" s="14">
        <f t="shared" si="1"/>
        <v>0.8375684128225177</v>
      </c>
      <c r="AP29" s="14">
        <f t="shared" si="1"/>
        <v>0.85714285714285721</v>
      </c>
      <c r="AQ29" s="14">
        <f t="shared" si="1"/>
        <v>1.052325349016473</v>
      </c>
      <c r="AR29" s="14">
        <f t="shared" si="1"/>
        <v>1.0526542905836869</v>
      </c>
      <c r="AS29" s="14">
        <f t="shared" si="1"/>
        <v>1.052325349016473</v>
      </c>
      <c r="AT29" s="14">
        <f t="shared" ref="AT29:BY29" si="3">AT5</f>
        <v>1.052325349016473</v>
      </c>
      <c r="AU29" s="14">
        <f t="shared" si="3"/>
        <v>0.92433537832310841</v>
      </c>
      <c r="AV29" s="14">
        <f t="shared" si="3"/>
        <v>0.96990071911741293</v>
      </c>
      <c r="AW29" s="14">
        <f t="shared" si="3"/>
        <v>0.96693522602551463</v>
      </c>
      <c r="AX29" s="14">
        <f t="shared" si="3"/>
        <v>0.92526058540517653</v>
      </c>
      <c r="AY29" s="14">
        <f t="shared" si="3"/>
        <v>0.92730446337248784</v>
      </c>
      <c r="AZ29" s="14">
        <f t="shared" si="3"/>
        <v>1.027027027027027</v>
      </c>
      <c r="BA29" s="14">
        <f t="shared" si="3"/>
        <v>0.99909315621828554</v>
      </c>
      <c r="BB29" s="14">
        <f t="shared" si="3"/>
        <v>0.89583333333333337</v>
      </c>
      <c r="BC29" s="14">
        <f t="shared" si="3"/>
        <v>0.97586217096783734</v>
      </c>
      <c r="BD29" s="14">
        <f t="shared" si="3"/>
        <v>0.97803144377009621</v>
      </c>
      <c r="BE29" s="14">
        <f t="shared" si="3"/>
        <v>0.98616070986952087</v>
      </c>
      <c r="BF29" s="14">
        <f t="shared" si="3"/>
        <v>1.0182335019003046</v>
      </c>
      <c r="BG29" s="14">
        <f t="shared" si="3"/>
        <v>1.1153927738103655</v>
      </c>
      <c r="BH29" s="14">
        <f t="shared" si="3"/>
        <v>0.93860251549481244</v>
      </c>
      <c r="BI29" s="14">
        <f t="shared" si="3"/>
        <v>0.94342090317555616</v>
      </c>
      <c r="BJ29" s="14">
        <f t="shared" si="3"/>
        <v>0.9873859056346983</v>
      </c>
      <c r="BK29" s="14">
        <f t="shared" si="3"/>
        <v>0.86956521739130432</v>
      </c>
      <c r="BL29" s="14">
        <f t="shared" si="3"/>
        <v>0.95176372091146599</v>
      </c>
      <c r="BM29" s="14">
        <f t="shared" si="3"/>
        <v>0.94989131342589561</v>
      </c>
      <c r="BN29" s="14">
        <f t="shared" si="3"/>
        <v>0.93077023608541221</v>
      </c>
      <c r="BO29" s="14">
        <f t="shared" si="3"/>
        <v>0.93211068203599945</v>
      </c>
      <c r="BP29" s="14">
        <f t="shared" si="3"/>
        <v>1.0384192972067434</v>
      </c>
      <c r="BQ29" s="14">
        <f t="shared" si="3"/>
        <v>1.0384192972067434</v>
      </c>
      <c r="BR29" s="14">
        <f t="shared" si="3"/>
        <v>1.0530282178812747</v>
      </c>
      <c r="BS29" s="14">
        <f t="shared" si="3"/>
        <v>1.0384192972067434</v>
      </c>
      <c r="BT29" s="14" t="str">
        <f t="shared" si="3"/>
        <v>NAN</v>
      </c>
      <c r="BU29" s="14" t="str">
        <f t="shared" si="3"/>
        <v>NAN</v>
      </c>
      <c r="BV29" s="14">
        <f t="shared" si="3"/>
        <v>0.98264838742737315</v>
      </c>
      <c r="BW29" s="14">
        <f t="shared" si="3"/>
        <v>1.0146029024324612</v>
      </c>
      <c r="BX29" s="14">
        <f t="shared" si="3"/>
        <v>0.97838899803536361</v>
      </c>
      <c r="BY29" s="14">
        <f t="shared" si="3"/>
        <v>0.97417840375586873</v>
      </c>
      <c r="BZ29" s="14">
        <f t="shared" si="2"/>
        <v>0.96021717736977574</v>
      </c>
      <c r="CA29" s="14">
        <f t="shared" si="2"/>
        <v>0.96181243216112711</v>
      </c>
    </row>
    <row r="30" spans="1:16384" x14ac:dyDescent="0.2">
      <c r="A30" s="15"/>
      <c r="B30" s="14" t="str">
        <f t="shared" si="0"/>
        <v xml:space="preserve">  LU8PEEng</v>
      </c>
      <c r="C30" s="14" t="str">
        <f t="shared" si="0"/>
        <v xml:space="preserve">  common</v>
      </c>
      <c r="D30" s="14">
        <f t="shared" si="0"/>
        <v>0.84463092124382455</v>
      </c>
      <c r="E30" s="14" t="str">
        <f t="shared" si="0"/>
        <v>NAN</v>
      </c>
      <c r="F30" s="14">
        <f t="shared" si="0"/>
        <v>20.735772357723576</v>
      </c>
      <c r="G30" s="14">
        <f t="shared" si="0"/>
        <v>9.6686735828084469</v>
      </c>
      <c r="H30" s="14">
        <f t="shared" si="0"/>
        <v>0.91089108910891092</v>
      </c>
      <c r="I30" s="14">
        <f t="shared" si="0"/>
        <v>0.75945653852092021</v>
      </c>
      <c r="J30" s="14">
        <f t="shared" si="0"/>
        <v>1</v>
      </c>
      <c r="K30" s="14">
        <f t="shared" si="0"/>
        <v>1</v>
      </c>
      <c r="L30" s="14">
        <f t="shared" si="0"/>
        <v>1.4333506416437949</v>
      </c>
      <c r="M30" s="14">
        <f t="shared" si="0"/>
        <v>1</v>
      </c>
      <c r="N30" s="14">
        <f t="shared" si="0"/>
        <v>1</v>
      </c>
      <c r="O30" s="14">
        <f t="shared" si="0"/>
        <v>0.99042844120328166</v>
      </c>
      <c r="P30" s="14">
        <f t="shared" si="0"/>
        <v>1</v>
      </c>
      <c r="Q30" s="14">
        <f t="shared" si="0"/>
        <v>1.0227272727272727</v>
      </c>
      <c r="R30" s="14">
        <f t="shared" ref="R30:BY30" si="4">R6</f>
        <v>1</v>
      </c>
      <c r="S30" s="14" t="str">
        <f t="shared" si="4"/>
        <v>NAN</v>
      </c>
      <c r="T30" s="14" t="str">
        <f t="shared" si="4"/>
        <v>NAN</v>
      </c>
      <c r="U30" s="14" t="str">
        <f t="shared" si="4"/>
        <v>NAN</v>
      </c>
      <c r="V30" s="14" t="str">
        <f t="shared" si="4"/>
        <v>NAN</v>
      </c>
      <c r="W30" s="14" t="str">
        <f t="shared" si="4"/>
        <v>NAN</v>
      </c>
      <c r="X30" s="14" t="str">
        <f t="shared" si="4"/>
        <v>NAN</v>
      </c>
      <c r="Y30" s="14" t="str">
        <f t="shared" si="4"/>
        <v>NAN</v>
      </c>
      <c r="Z30" s="14">
        <f t="shared" si="4"/>
        <v>0.99429023838757946</v>
      </c>
      <c r="AA30" s="14">
        <f t="shared" si="4"/>
        <v>1</v>
      </c>
      <c r="AB30" s="14">
        <f t="shared" si="4"/>
        <v>1</v>
      </c>
      <c r="AC30" s="14">
        <f t="shared" si="4"/>
        <v>0.95084240267894515</v>
      </c>
      <c r="AD30" s="14">
        <f t="shared" si="4"/>
        <v>0.95594271371622619</v>
      </c>
      <c r="AE30" s="14">
        <f t="shared" si="4"/>
        <v>1</v>
      </c>
      <c r="AF30" s="14">
        <f t="shared" si="4"/>
        <v>0.9500885347498893</v>
      </c>
      <c r="AG30" s="14">
        <f t="shared" si="4"/>
        <v>0.991876523151909</v>
      </c>
      <c r="AH30" s="14">
        <f t="shared" si="4"/>
        <v>1</v>
      </c>
      <c r="AI30" s="14">
        <f t="shared" si="4"/>
        <v>1</v>
      </c>
      <c r="AJ30" s="14">
        <f t="shared" si="4"/>
        <v>1</v>
      </c>
      <c r="AK30" s="14" t="str">
        <f t="shared" si="4"/>
        <v>NAN</v>
      </c>
      <c r="AL30" s="14" t="str">
        <f t="shared" si="4"/>
        <v>NAN</v>
      </c>
      <c r="AM30" s="14">
        <f t="shared" si="4"/>
        <v>0.98663982430453878</v>
      </c>
      <c r="AN30" s="14">
        <f t="shared" si="4"/>
        <v>1.0098193295320232</v>
      </c>
      <c r="AO30" s="14">
        <f t="shared" si="4"/>
        <v>0.91541104943166807</v>
      </c>
      <c r="AP30" s="14">
        <f t="shared" si="4"/>
        <v>0.92592592592592582</v>
      </c>
      <c r="AQ30" s="14">
        <f t="shared" si="4"/>
        <v>0.92512082992984657</v>
      </c>
      <c r="AR30" s="14">
        <f t="shared" si="4"/>
        <v>0.98782151595256507</v>
      </c>
      <c r="AS30" s="14">
        <f t="shared" si="4"/>
        <v>0.92512082992984657</v>
      </c>
      <c r="AT30" s="14">
        <f t="shared" si="4"/>
        <v>0.92512082992984657</v>
      </c>
      <c r="AU30" s="14">
        <f t="shared" si="4"/>
        <v>0.95428271150814503</v>
      </c>
      <c r="AV30" s="14">
        <f t="shared" si="4"/>
        <v>0.96706962803421259</v>
      </c>
      <c r="AW30" s="14">
        <f t="shared" si="4"/>
        <v>0.96446161478619752</v>
      </c>
      <c r="AX30" s="14">
        <f t="shared" si="4"/>
        <v>0.95365538555071439</v>
      </c>
      <c r="AY30" s="14">
        <f t="shared" si="4"/>
        <v>0.95741847276421144</v>
      </c>
      <c r="AZ30" s="14">
        <f t="shared" si="4"/>
        <v>1.0416666666666667</v>
      </c>
      <c r="BA30" s="14">
        <f t="shared" si="4"/>
        <v>0.94134767961848842</v>
      </c>
      <c r="BB30" s="14">
        <f t="shared" si="4"/>
        <v>0.84444444444444444</v>
      </c>
      <c r="BC30" s="14">
        <f t="shared" si="4"/>
        <v>1</v>
      </c>
      <c r="BD30" s="14">
        <f t="shared" si="4"/>
        <v>0.99598697140029957</v>
      </c>
      <c r="BE30" s="14">
        <f t="shared" si="4"/>
        <v>1.031210289938016</v>
      </c>
      <c r="BF30" s="14">
        <f t="shared" si="4"/>
        <v>1.0312116885859168</v>
      </c>
      <c r="BG30" s="14">
        <f t="shared" si="4"/>
        <v>0.64295302013422817</v>
      </c>
      <c r="BH30" s="14">
        <f t="shared" si="4"/>
        <v>0.8432335193706163</v>
      </c>
      <c r="BI30" s="14">
        <f t="shared" si="4"/>
        <v>0.85157594697200889</v>
      </c>
      <c r="BJ30" s="14">
        <f t="shared" si="4"/>
        <v>0.97968845020348971</v>
      </c>
      <c r="BK30" s="14">
        <f t="shared" si="4"/>
        <v>0.95652173913043481</v>
      </c>
      <c r="BL30" s="14">
        <f t="shared" si="4"/>
        <v>0.89824856382233431</v>
      </c>
      <c r="BM30" s="14">
        <f t="shared" si="4"/>
        <v>0.95064266393060348</v>
      </c>
      <c r="BN30" s="14">
        <f t="shared" si="4"/>
        <v>1.1181848805435137</v>
      </c>
      <c r="BO30" s="14">
        <f t="shared" si="4"/>
        <v>1.2788000501191887</v>
      </c>
      <c r="BP30" s="14">
        <f t="shared" si="4"/>
        <v>0.93685935158733036</v>
      </c>
      <c r="BQ30" s="14">
        <f t="shared" si="4"/>
        <v>0.93685935158733036</v>
      </c>
      <c r="BR30" s="14">
        <f t="shared" si="4"/>
        <v>1.0189172171615861</v>
      </c>
      <c r="BS30" s="14">
        <f t="shared" si="4"/>
        <v>0.93685935158733036</v>
      </c>
      <c r="BT30" s="14" t="str">
        <f t="shared" si="4"/>
        <v>NAN</v>
      </c>
      <c r="BU30" s="14" t="str">
        <f t="shared" si="4"/>
        <v>NAN</v>
      </c>
      <c r="BV30" s="14">
        <f t="shared" si="4"/>
        <v>1.0401490708280334</v>
      </c>
      <c r="BW30" s="14">
        <f t="shared" si="4"/>
        <v>1.0401475166724836</v>
      </c>
      <c r="BX30" s="14">
        <f t="shared" si="4"/>
        <v>1.0728744939271253</v>
      </c>
      <c r="BY30" s="14">
        <f t="shared" si="4"/>
        <v>1.0971488912354805</v>
      </c>
      <c r="BZ30" s="14">
        <f t="shared" si="2"/>
        <v>0.93250657702072459</v>
      </c>
      <c r="CA30" s="14">
        <f t="shared" si="2"/>
        <v>0.94194551694551698</v>
      </c>
    </row>
    <row r="31" spans="1:16384" x14ac:dyDescent="0.2">
      <c r="A31" s="13"/>
      <c r="B31" s="14" t="str">
        <f t="shared" ref="B31:AG31" si="5">B9</f>
        <v xml:space="preserve">  arm_core</v>
      </c>
      <c r="C31" s="14" t="str">
        <f t="shared" si="5"/>
        <v xml:space="preserve">  common</v>
      </c>
      <c r="D31" s="14">
        <f t="shared" si="5"/>
        <v>1.0269354902976453</v>
      </c>
      <c r="E31" s="14" t="str">
        <f t="shared" si="5"/>
        <v>NAN</v>
      </c>
      <c r="F31" s="14">
        <f t="shared" si="5"/>
        <v>15.154545454545454</v>
      </c>
      <c r="G31" s="14">
        <f t="shared" si="5"/>
        <v>4.1874925621801742</v>
      </c>
      <c r="H31" s="14">
        <f t="shared" si="5"/>
        <v>1.1111111111111112</v>
      </c>
      <c r="I31" s="14">
        <f t="shared" si="5"/>
        <v>0.5571483180428134</v>
      </c>
      <c r="J31" s="14">
        <f t="shared" si="5"/>
        <v>1</v>
      </c>
      <c r="K31" s="14">
        <f t="shared" si="5"/>
        <v>1</v>
      </c>
      <c r="L31" s="14">
        <f t="shared" si="5"/>
        <v>1.0433944069431051</v>
      </c>
      <c r="M31" s="14">
        <f t="shared" si="5"/>
        <v>1</v>
      </c>
      <c r="N31" s="14">
        <f t="shared" si="5"/>
        <v>1</v>
      </c>
      <c r="O31" s="14">
        <f t="shared" si="5"/>
        <v>0.84600197433366242</v>
      </c>
      <c r="P31" s="14">
        <f t="shared" si="5"/>
        <v>1</v>
      </c>
      <c r="Q31" s="14">
        <f t="shared" si="5"/>
        <v>1</v>
      </c>
      <c r="R31" s="14" t="str">
        <f t="shared" si="5"/>
        <v>NAN</v>
      </c>
      <c r="S31" s="14" t="str">
        <f t="shared" si="5"/>
        <v>NAN</v>
      </c>
      <c r="T31" s="14" t="str">
        <f t="shared" si="5"/>
        <v>NAN</v>
      </c>
      <c r="U31" s="14" t="str">
        <f t="shared" si="5"/>
        <v>NAN</v>
      </c>
      <c r="V31" s="14" t="str">
        <f t="shared" si="5"/>
        <v>NAN</v>
      </c>
      <c r="W31" s="14" t="str">
        <f t="shared" si="5"/>
        <v>NAN</v>
      </c>
      <c r="X31" s="14" t="str">
        <f t="shared" si="5"/>
        <v>NAN</v>
      </c>
      <c r="Y31" s="14" t="str">
        <f t="shared" si="5"/>
        <v>NAN</v>
      </c>
      <c r="Z31" s="14">
        <f t="shared" si="5"/>
        <v>0.87727608535048451</v>
      </c>
      <c r="AA31" s="14">
        <f t="shared" si="5"/>
        <v>1</v>
      </c>
      <c r="AB31" s="14">
        <f t="shared" si="5"/>
        <v>1</v>
      </c>
      <c r="AC31" s="14">
        <f t="shared" si="5"/>
        <v>0.77827955819141414</v>
      </c>
      <c r="AD31" s="14">
        <f t="shared" si="5"/>
        <v>0.77974781124387427</v>
      </c>
      <c r="AE31" s="14">
        <f t="shared" si="5"/>
        <v>1</v>
      </c>
      <c r="AF31" s="14">
        <f t="shared" si="5"/>
        <v>0.79436651079937648</v>
      </c>
      <c r="AG31" s="14">
        <f t="shared" si="5"/>
        <v>0.88435878428465531</v>
      </c>
      <c r="AH31" s="14">
        <f t="shared" ref="AH31:BM31" si="6">AH9</f>
        <v>0.94871794871794868</v>
      </c>
      <c r="AI31" s="14">
        <f t="shared" si="6"/>
        <v>0.94871794871794868</v>
      </c>
      <c r="AJ31" s="14">
        <f t="shared" si="6"/>
        <v>0.90006574621959234</v>
      </c>
      <c r="AK31" s="14" t="str">
        <f t="shared" si="6"/>
        <v>NAN</v>
      </c>
      <c r="AL31" s="14" t="str">
        <f t="shared" si="6"/>
        <v>NAN</v>
      </c>
      <c r="AM31" s="14">
        <f t="shared" si="6"/>
        <v>1.4338125929598413</v>
      </c>
      <c r="AN31" s="14">
        <f t="shared" si="6"/>
        <v>0.84865971175985677</v>
      </c>
      <c r="AO31" s="14">
        <f t="shared" si="6"/>
        <v>0.81636060100166941</v>
      </c>
      <c r="AP31" s="14">
        <f t="shared" si="6"/>
        <v>0.7777777777777779</v>
      </c>
      <c r="AQ31" s="14">
        <f t="shared" si="6"/>
        <v>1.0307949475567695</v>
      </c>
      <c r="AR31" s="14">
        <f t="shared" si="6"/>
        <v>1.4349066772124905</v>
      </c>
      <c r="AS31" s="14">
        <f t="shared" si="6"/>
        <v>1.0307949475567695</v>
      </c>
      <c r="AT31" s="14">
        <f t="shared" si="6"/>
        <v>1.0307949475567695</v>
      </c>
      <c r="AU31" s="14">
        <f t="shared" si="6"/>
        <v>0.83000000000000007</v>
      </c>
      <c r="AV31" s="14">
        <f t="shared" si="6"/>
        <v>0.77594254245773486</v>
      </c>
      <c r="AW31" s="14">
        <f t="shared" si="6"/>
        <v>0.77002803202910775</v>
      </c>
      <c r="AX31" s="14">
        <f t="shared" si="6"/>
        <v>0.81145240978028221</v>
      </c>
      <c r="AY31" s="14">
        <f t="shared" si="6"/>
        <v>0.80611614702659629</v>
      </c>
      <c r="AZ31" s="14">
        <f t="shared" si="6"/>
        <v>1.0357142857142858</v>
      </c>
      <c r="BA31" s="14">
        <f t="shared" si="6"/>
        <v>0.88629259493010382</v>
      </c>
      <c r="BB31" s="14">
        <f t="shared" si="6"/>
        <v>1.4375</v>
      </c>
      <c r="BC31" s="14">
        <f t="shared" si="6"/>
        <v>0.87155082253283489</v>
      </c>
      <c r="BD31" s="14">
        <f t="shared" si="6"/>
        <v>0.87589578422357006</v>
      </c>
      <c r="BE31" s="14">
        <f t="shared" si="6"/>
        <v>0.91638705038623924</v>
      </c>
      <c r="BF31" s="14">
        <f t="shared" si="6"/>
        <v>1.0181359064307807</v>
      </c>
      <c r="BG31" s="14">
        <f t="shared" si="6"/>
        <v>1.1030785476403218</v>
      </c>
      <c r="BH31" s="14">
        <f t="shared" si="6"/>
        <v>0.82303208824266738</v>
      </c>
      <c r="BI31" s="14">
        <f t="shared" si="6"/>
        <v>0.82515893334867529</v>
      </c>
      <c r="BJ31" s="14">
        <f t="shared" si="6"/>
        <v>0.90434971255016816</v>
      </c>
      <c r="BK31" s="14">
        <f t="shared" si="6"/>
        <v>0.94117647058823528</v>
      </c>
      <c r="BL31" s="14">
        <f t="shared" si="6"/>
        <v>0.90773740422567917</v>
      </c>
      <c r="BM31" s="14">
        <f t="shared" si="6"/>
        <v>0.95830588907493675</v>
      </c>
      <c r="BN31" s="14">
        <f t="shared" ref="BN31:CA31" si="7">BN9</f>
        <v>1.6162764406239334</v>
      </c>
      <c r="BO31" s="14">
        <f t="shared" si="7"/>
        <v>1.5714642458331061</v>
      </c>
      <c r="BP31" s="14">
        <f t="shared" si="7"/>
        <v>1.0636019364197966</v>
      </c>
      <c r="BQ31" s="14">
        <f t="shared" si="7"/>
        <v>1.0636019364197966</v>
      </c>
      <c r="BR31" s="14">
        <f t="shared" si="7"/>
        <v>1.4094101411452853</v>
      </c>
      <c r="BS31" s="14">
        <f t="shared" si="7"/>
        <v>1.0636019364197966</v>
      </c>
      <c r="BT31" s="14" t="str">
        <f t="shared" si="7"/>
        <v>NAN</v>
      </c>
      <c r="BU31" s="14" t="str">
        <f t="shared" si="7"/>
        <v>NAN</v>
      </c>
      <c r="BV31" s="14">
        <f t="shared" si="7"/>
        <v>0.9101230583600457</v>
      </c>
      <c r="BW31" s="14">
        <f t="shared" si="7"/>
        <v>1.0111716711626055</v>
      </c>
      <c r="BX31" s="14">
        <f t="shared" si="7"/>
        <v>0.7739463601532568</v>
      </c>
      <c r="BY31" s="14">
        <f t="shared" si="7"/>
        <v>1.2330960854092525</v>
      </c>
      <c r="BZ31" s="14">
        <f t="shared" si="7"/>
        <v>0.77277214181225695</v>
      </c>
      <c r="CA31" s="14">
        <f t="shared" si="7"/>
        <v>0.77671700328338378</v>
      </c>
    </row>
    <row r="32" spans="1:16384" s="10" customFormat="1" x14ac:dyDescent="0.2">
      <c r="B32" s="10" t="s">
        <v>187</v>
      </c>
      <c r="D32" s="10" cm="1">
        <f t="array" ref="D32">GEOMEAN(IF(D$26:D$31&gt;0,D$26:D$31))</f>
        <v>0.75383197910366639</v>
      </c>
      <c r="F32" s="10" cm="1">
        <f t="array" ref="F32">GEOMEAN(IF(F$26:F$31&gt;0,F$26:F$31))</f>
        <v>12.532438672487109</v>
      </c>
      <c r="H32" s="10" cm="1">
        <f t="array" ref="H32">GEOMEAN(IF(H$26:H$31&gt;0,H$26:H$31))</f>
        <v>1.0748095970305156</v>
      </c>
      <c r="I32" s="10" cm="1">
        <f t="array" ref="I32">GEOMEAN(IF(I$26:I$31&gt;0,I$26:I$31))</f>
        <v>0.69405524249129047</v>
      </c>
      <c r="O32" s="10" cm="1">
        <f t="array" ref="O32">GEOMEAN(IF(O$26:O$31&gt;0,O$26:O$31))</f>
        <v>0.94993897335353716</v>
      </c>
      <c r="P32" s="10" cm="1">
        <f t="array" ref="P32">GEOMEAN(IF(P$26:P$31&gt;0,P$26:P$31))</f>
        <v>1</v>
      </c>
      <c r="Q32" s="10" cm="1">
        <f t="array" ref="Q32">GEOMEAN(IF(Q$26:Q$31&gt;0,Q$26:Q$31))</f>
        <v>0.89008568089639206</v>
      </c>
      <c r="R32" s="10" cm="1">
        <f t="array" ref="R32">GEOMEAN(IF(R$26:R$31&gt;0,R$26:R$31))</f>
        <v>1.0736461279895535</v>
      </c>
      <c r="Z32" s="10" cm="1">
        <f t="array" ref="Z32">GEOMEAN(IF(Z$26:Z$31&gt;0,Z$26:Z$31))</f>
        <v>1.0470051335394905</v>
      </c>
      <c r="AD32" s="10" cm="1">
        <f t="array" ref="AD32">GEOMEAN(IF(AD$26:AD$31&gt;0,AD$26:AD$31))</f>
        <v>0.92929552973481599</v>
      </c>
      <c r="AM32" s="10" cm="1">
        <f t="array" ref="AM32">GEOMEAN(IF(AM$26:AM$31&gt;0,AM$26:AM$31))</f>
        <v>0.9545664429422035</v>
      </c>
      <c r="AO32" s="10" cm="1">
        <f t="array" ref="AO32">GEOMEAN(IF(AO$26:AO$31&gt;0,AO$26:AO$31))</f>
        <v>0.86302695505836613</v>
      </c>
      <c r="AZ32" s="10" cm="1">
        <f t="array" ref="AZ32">GEOMEAN(IF(AZ$26:AZ$31&gt;0,AZ$26:AZ$31))</f>
        <v>1.0781147346395519</v>
      </c>
      <c r="BA32" s="10" cm="1">
        <f t="array" ref="BA32">GEOMEAN(IF(BA$26:BA$31&gt;0,BA$26:BA$31))</f>
        <v>0.92806813810914413</v>
      </c>
      <c r="BG32" s="10" cm="1">
        <f t="array" ref="BG32">GEOMEAN(IF(BG$26:BG$31&gt;0,BG$26:BG$31))</f>
        <v>0.61480900287163243</v>
      </c>
      <c r="BP32" s="10" cm="1">
        <f t="array" ref="BP32">GEOMEAN(IF(BP$26:BP$31&gt;0,BP$26:BP$31))</f>
        <v>0.98925380066000856</v>
      </c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9"/>
      <c r="CEK32" s="9"/>
      <c r="CEL32" s="9"/>
      <c r="CEM32" s="9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9"/>
      <c r="CFA32" s="9"/>
      <c r="CFB32" s="9"/>
      <c r="CFC32" s="9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9"/>
      <c r="CFQ32" s="9"/>
      <c r="CFR32" s="9"/>
      <c r="CFS32" s="9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9"/>
      <c r="CGG32" s="9"/>
      <c r="CGH32" s="9"/>
      <c r="CGI32" s="9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9"/>
      <c r="CGW32" s="9"/>
      <c r="CGX32" s="9"/>
      <c r="CGY32" s="9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9"/>
      <c r="CHM32" s="9"/>
      <c r="CHN32" s="9"/>
      <c r="CHO32" s="9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9"/>
      <c r="CIC32" s="9"/>
      <c r="CID32" s="9"/>
      <c r="CIE32" s="9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9"/>
      <c r="CIS32" s="9"/>
      <c r="CIT32" s="9"/>
      <c r="CIU32" s="9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9"/>
      <c r="CJI32" s="9"/>
      <c r="CJJ32" s="9"/>
      <c r="CJK32" s="9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9"/>
      <c r="CJY32" s="9"/>
      <c r="CJZ32" s="9"/>
      <c r="CKA32" s="9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9"/>
      <c r="CKO32" s="9"/>
      <c r="CKP32" s="9"/>
      <c r="CKQ32" s="9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9"/>
      <c r="CLE32" s="9"/>
      <c r="CLF32" s="9"/>
      <c r="CLG32" s="9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9"/>
      <c r="CLU32" s="9"/>
      <c r="CLV32" s="9"/>
      <c r="CLW32" s="9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9"/>
      <c r="CMK32" s="9"/>
      <c r="CML32" s="9"/>
      <c r="CMM32" s="9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9"/>
      <c r="CNA32" s="9"/>
      <c r="CNB32" s="9"/>
      <c r="CNC32" s="9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9"/>
      <c r="CNQ32" s="9"/>
      <c r="CNR32" s="9"/>
      <c r="CNS32" s="9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9"/>
      <c r="COG32" s="9"/>
      <c r="COH32" s="9"/>
      <c r="COI32" s="9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9"/>
      <c r="COW32" s="9"/>
      <c r="COX32" s="9"/>
      <c r="COY32" s="9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9"/>
      <c r="CPM32" s="9"/>
      <c r="CPN32" s="9"/>
      <c r="CPO32" s="9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9"/>
      <c r="CQC32" s="9"/>
      <c r="CQD32" s="9"/>
      <c r="CQE32" s="9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9"/>
      <c r="CQS32" s="9"/>
      <c r="CQT32" s="9"/>
      <c r="CQU32" s="9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9"/>
      <c r="CRI32" s="9"/>
      <c r="CRJ32" s="9"/>
      <c r="CRK32" s="9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9"/>
      <c r="CRY32" s="9"/>
      <c r="CRZ32" s="9"/>
      <c r="CSA32" s="9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9"/>
      <c r="CSO32" s="9"/>
      <c r="CSP32" s="9"/>
      <c r="CSQ32" s="9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9"/>
      <c r="CTE32" s="9"/>
      <c r="CTF32" s="9"/>
      <c r="CTG32" s="9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9"/>
      <c r="CTU32" s="9"/>
      <c r="CTV32" s="9"/>
      <c r="CTW32" s="9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9"/>
      <c r="CUK32" s="9"/>
      <c r="CUL32" s="9"/>
      <c r="CUM32" s="9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9"/>
      <c r="CVA32" s="9"/>
      <c r="CVB32" s="9"/>
      <c r="CVC32" s="9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9"/>
      <c r="CVQ32" s="9"/>
      <c r="CVR32" s="9"/>
      <c r="CVS32" s="9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9"/>
      <c r="CWG32" s="9"/>
      <c r="CWH32" s="9"/>
      <c r="CWI32" s="9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9"/>
      <c r="CWW32" s="9"/>
      <c r="CWX32" s="9"/>
      <c r="CWY32" s="9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9"/>
      <c r="CXM32" s="9"/>
      <c r="CXN32" s="9"/>
      <c r="CXO32" s="9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9"/>
      <c r="CYC32" s="9"/>
      <c r="CYD32" s="9"/>
      <c r="CYE32" s="9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9"/>
      <c r="CYS32" s="9"/>
      <c r="CYT32" s="9"/>
      <c r="CYU32" s="9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9"/>
      <c r="CZI32" s="9"/>
      <c r="CZJ32" s="9"/>
      <c r="CZK32" s="9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9"/>
      <c r="CZY32" s="9"/>
      <c r="CZZ32" s="9"/>
      <c r="DAA32" s="9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9"/>
      <c r="DAO32" s="9"/>
      <c r="DAP32" s="9"/>
      <c r="DAQ32" s="9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9"/>
      <c r="DBE32" s="9"/>
      <c r="DBF32" s="9"/>
      <c r="DBG32" s="9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9"/>
      <c r="DBU32" s="9"/>
      <c r="DBV32" s="9"/>
      <c r="DBW32" s="9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9"/>
      <c r="DCK32" s="9"/>
      <c r="DCL32" s="9"/>
      <c r="DCM32" s="9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9"/>
      <c r="DDA32" s="9"/>
      <c r="DDB32" s="9"/>
      <c r="DDC32" s="9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9"/>
      <c r="DDQ32" s="9"/>
      <c r="DDR32" s="9"/>
      <c r="DDS32" s="9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9"/>
      <c r="DEG32" s="9"/>
      <c r="DEH32" s="9"/>
      <c r="DEI32" s="9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9"/>
      <c r="DEW32" s="9"/>
      <c r="DEX32" s="9"/>
      <c r="DEY32" s="9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9"/>
      <c r="DFM32" s="9"/>
      <c r="DFN32" s="9"/>
      <c r="DFO32" s="9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9"/>
      <c r="DGC32" s="9"/>
      <c r="DGD32" s="9"/>
      <c r="DGE32" s="9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9"/>
      <c r="DGS32" s="9"/>
      <c r="DGT32" s="9"/>
      <c r="DGU32" s="9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9"/>
      <c r="DHI32" s="9"/>
      <c r="DHJ32" s="9"/>
      <c r="DHK32" s="9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9"/>
      <c r="DHY32" s="9"/>
      <c r="DHZ32" s="9"/>
      <c r="DIA32" s="9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9"/>
      <c r="DIO32" s="9"/>
      <c r="DIP32" s="9"/>
      <c r="DIQ32" s="9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9"/>
      <c r="DJE32" s="9"/>
      <c r="DJF32" s="9"/>
      <c r="DJG32" s="9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9"/>
      <c r="DJU32" s="9"/>
      <c r="DJV32" s="9"/>
      <c r="DJW32" s="9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9"/>
      <c r="DKK32" s="9"/>
      <c r="DKL32" s="9"/>
      <c r="DKM32" s="9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9"/>
      <c r="DLA32" s="9"/>
      <c r="DLB32" s="9"/>
      <c r="DLC32" s="9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9"/>
      <c r="DLQ32" s="9"/>
      <c r="DLR32" s="9"/>
      <c r="DLS32" s="9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9"/>
      <c r="DMG32" s="9"/>
      <c r="DMH32" s="9"/>
      <c r="DMI32" s="9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9"/>
      <c r="DMW32" s="9"/>
      <c r="DMX32" s="9"/>
      <c r="DMY32" s="9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9"/>
      <c r="DNM32" s="9"/>
      <c r="DNN32" s="9"/>
      <c r="DNO32" s="9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9"/>
      <c r="DOC32" s="9"/>
      <c r="DOD32" s="9"/>
      <c r="DOE32" s="9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9"/>
      <c r="DOS32" s="9"/>
      <c r="DOT32" s="9"/>
      <c r="DOU32" s="9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9"/>
      <c r="DPI32" s="9"/>
      <c r="DPJ32" s="9"/>
      <c r="DPK32" s="9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9"/>
      <c r="DPY32" s="9"/>
      <c r="DPZ32" s="9"/>
      <c r="DQA32" s="9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9"/>
      <c r="DQO32" s="9"/>
      <c r="DQP32" s="9"/>
      <c r="DQQ32" s="9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9"/>
      <c r="DRE32" s="9"/>
      <c r="DRF32" s="9"/>
      <c r="DRG32" s="9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9"/>
      <c r="DRU32" s="9"/>
      <c r="DRV32" s="9"/>
      <c r="DRW32" s="9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9"/>
      <c r="DSK32" s="9"/>
      <c r="DSL32" s="9"/>
      <c r="DSM32" s="9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9"/>
      <c r="DTA32" s="9"/>
      <c r="DTB32" s="9"/>
      <c r="DTC32" s="9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9"/>
      <c r="DTQ32" s="9"/>
      <c r="DTR32" s="9"/>
      <c r="DTS32" s="9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9"/>
      <c r="DUG32" s="9"/>
      <c r="DUH32" s="9"/>
      <c r="DUI32" s="9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9"/>
      <c r="DUW32" s="9"/>
      <c r="DUX32" s="9"/>
      <c r="DUY32" s="9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9"/>
      <c r="DVM32" s="9"/>
      <c r="DVN32" s="9"/>
      <c r="DVO32" s="9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9"/>
      <c r="DWC32" s="9"/>
      <c r="DWD32" s="9"/>
      <c r="DWE32" s="9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9"/>
      <c r="DWS32" s="9"/>
      <c r="DWT32" s="9"/>
      <c r="DWU32" s="9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9"/>
      <c r="DXI32" s="9"/>
      <c r="DXJ32" s="9"/>
      <c r="DXK32" s="9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9"/>
      <c r="DXY32" s="9"/>
      <c r="DXZ32" s="9"/>
      <c r="DYA32" s="9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9"/>
      <c r="DYO32" s="9"/>
      <c r="DYP32" s="9"/>
      <c r="DYQ32" s="9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9"/>
      <c r="DZE32" s="9"/>
      <c r="DZF32" s="9"/>
      <c r="DZG32" s="9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9"/>
      <c r="DZU32" s="9"/>
      <c r="DZV32" s="9"/>
      <c r="DZW32" s="9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9"/>
      <c r="EAK32" s="9"/>
      <c r="EAL32" s="9"/>
      <c r="EAM32" s="9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9"/>
      <c r="EBA32" s="9"/>
      <c r="EBB32" s="9"/>
      <c r="EBC32" s="9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9"/>
      <c r="EBQ32" s="9"/>
      <c r="EBR32" s="9"/>
      <c r="EBS32" s="9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9"/>
      <c r="ECG32" s="9"/>
      <c r="ECH32" s="9"/>
      <c r="ECI32" s="9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9"/>
      <c r="ECW32" s="9"/>
      <c r="ECX32" s="9"/>
      <c r="ECY32" s="9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9"/>
      <c r="EDM32" s="9"/>
      <c r="EDN32" s="9"/>
      <c r="EDO32" s="9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9"/>
      <c r="EEC32" s="9"/>
      <c r="EED32" s="9"/>
      <c r="EEE32" s="9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9"/>
      <c r="EES32" s="9"/>
      <c r="EET32" s="9"/>
      <c r="EEU32" s="9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9"/>
      <c r="EFI32" s="9"/>
      <c r="EFJ32" s="9"/>
      <c r="EFK32" s="9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9"/>
      <c r="EFY32" s="9"/>
      <c r="EFZ32" s="9"/>
      <c r="EGA32" s="9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9"/>
      <c r="EGO32" s="9"/>
      <c r="EGP32" s="9"/>
      <c r="EGQ32" s="9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9"/>
      <c r="EHE32" s="9"/>
      <c r="EHF32" s="9"/>
      <c r="EHG32" s="9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9"/>
      <c r="EHU32" s="9"/>
      <c r="EHV32" s="9"/>
      <c r="EHW32" s="9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9"/>
      <c r="EIK32" s="9"/>
      <c r="EIL32" s="9"/>
      <c r="EIM32" s="9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9"/>
      <c r="EJA32" s="9"/>
      <c r="EJB32" s="9"/>
      <c r="EJC32" s="9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9"/>
      <c r="EJQ32" s="9"/>
      <c r="EJR32" s="9"/>
      <c r="EJS32" s="9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9"/>
      <c r="EKG32" s="9"/>
      <c r="EKH32" s="9"/>
      <c r="EKI32" s="9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9"/>
      <c r="EKW32" s="9"/>
      <c r="EKX32" s="9"/>
      <c r="EKY32" s="9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9"/>
      <c r="ELM32" s="9"/>
      <c r="ELN32" s="9"/>
      <c r="ELO32" s="9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9"/>
      <c r="EMC32" s="9"/>
      <c r="EMD32" s="9"/>
      <c r="EME32" s="9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9"/>
      <c r="EMS32" s="9"/>
      <c r="EMT32" s="9"/>
      <c r="EMU32" s="9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9"/>
      <c r="ENI32" s="9"/>
      <c r="ENJ32" s="9"/>
      <c r="ENK32" s="9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9"/>
      <c r="ENY32" s="9"/>
      <c r="ENZ32" s="9"/>
      <c r="EOA32" s="9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9"/>
      <c r="EOO32" s="9"/>
      <c r="EOP32" s="9"/>
      <c r="EOQ32" s="9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9"/>
      <c r="EPE32" s="9"/>
      <c r="EPF32" s="9"/>
      <c r="EPG32" s="9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9"/>
      <c r="EPU32" s="9"/>
      <c r="EPV32" s="9"/>
      <c r="EPW32" s="9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9"/>
      <c r="EQK32" s="9"/>
      <c r="EQL32" s="9"/>
      <c r="EQM32" s="9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9"/>
      <c r="ERA32" s="9"/>
      <c r="ERB32" s="9"/>
      <c r="ERC32" s="9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9"/>
      <c r="ERQ32" s="9"/>
      <c r="ERR32" s="9"/>
      <c r="ERS32" s="9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9"/>
      <c r="ESG32" s="9"/>
      <c r="ESH32" s="9"/>
      <c r="ESI32" s="9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9"/>
      <c r="ESW32" s="9"/>
      <c r="ESX32" s="9"/>
      <c r="ESY32" s="9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9"/>
      <c r="ETM32" s="9"/>
      <c r="ETN32" s="9"/>
      <c r="ETO32" s="9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9"/>
      <c r="EUC32" s="9"/>
      <c r="EUD32" s="9"/>
      <c r="EUE32" s="9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9"/>
      <c r="EUS32" s="9"/>
      <c r="EUT32" s="9"/>
      <c r="EUU32" s="9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9"/>
      <c r="EVI32" s="9"/>
      <c r="EVJ32" s="9"/>
      <c r="EVK32" s="9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9"/>
      <c r="EVY32" s="9"/>
      <c r="EVZ32" s="9"/>
      <c r="EWA32" s="9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9"/>
      <c r="EWO32" s="9"/>
      <c r="EWP32" s="9"/>
      <c r="EWQ32" s="9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9"/>
      <c r="EXE32" s="9"/>
      <c r="EXF32" s="9"/>
      <c r="EXG32" s="9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9"/>
      <c r="EXU32" s="9"/>
      <c r="EXV32" s="9"/>
      <c r="EXW32" s="9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9"/>
      <c r="EYK32" s="9"/>
      <c r="EYL32" s="9"/>
      <c r="EYM32" s="9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9"/>
      <c r="EZA32" s="9"/>
      <c r="EZB32" s="9"/>
      <c r="EZC32" s="9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9"/>
      <c r="EZQ32" s="9"/>
      <c r="EZR32" s="9"/>
      <c r="EZS32" s="9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9"/>
      <c r="FAG32" s="9"/>
      <c r="FAH32" s="9"/>
      <c r="FAI32" s="9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9"/>
      <c r="FAW32" s="9"/>
      <c r="FAX32" s="9"/>
      <c r="FAY32" s="9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9"/>
      <c r="FBM32" s="9"/>
      <c r="FBN32" s="9"/>
      <c r="FBO32" s="9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9"/>
      <c r="FCC32" s="9"/>
      <c r="FCD32" s="9"/>
      <c r="FCE32" s="9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9"/>
      <c r="FCS32" s="9"/>
      <c r="FCT32" s="9"/>
      <c r="FCU32" s="9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9"/>
      <c r="FDI32" s="9"/>
      <c r="FDJ32" s="9"/>
      <c r="FDK32" s="9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9"/>
      <c r="FDY32" s="9"/>
      <c r="FDZ32" s="9"/>
      <c r="FEA32" s="9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9"/>
      <c r="FEO32" s="9"/>
      <c r="FEP32" s="9"/>
      <c r="FEQ32" s="9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9"/>
      <c r="FFE32" s="9"/>
      <c r="FFF32" s="9"/>
      <c r="FFG32" s="9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9"/>
      <c r="FFU32" s="9"/>
      <c r="FFV32" s="9"/>
      <c r="FFW32" s="9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9"/>
      <c r="FGK32" s="9"/>
      <c r="FGL32" s="9"/>
      <c r="FGM32" s="9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9"/>
      <c r="FHA32" s="9"/>
      <c r="FHB32" s="9"/>
      <c r="FHC32" s="9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9"/>
      <c r="FHQ32" s="9"/>
      <c r="FHR32" s="9"/>
      <c r="FHS32" s="9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9"/>
      <c r="FIG32" s="9"/>
      <c r="FIH32" s="9"/>
      <c r="FII32" s="9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9"/>
      <c r="FIW32" s="9"/>
      <c r="FIX32" s="9"/>
      <c r="FIY32" s="9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9"/>
      <c r="FJM32" s="9"/>
      <c r="FJN32" s="9"/>
      <c r="FJO32" s="9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9"/>
      <c r="FKC32" s="9"/>
      <c r="FKD32" s="9"/>
      <c r="FKE32" s="9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9"/>
      <c r="FKS32" s="9"/>
      <c r="FKT32" s="9"/>
      <c r="FKU32" s="9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9"/>
      <c r="FLI32" s="9"/>
      <c r="FLJ32" s="9"/>
      <c r="FLK32" s="9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9"/>
      <c r="FLY32" s="9"/>
      <c r="FLZ32" s="9"/>
      <c r="FMA32" s="9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9"/>
      <c r="FMO32" s="9"/>
      <c r="FMP32" s="9"/>
      <c r="FMQ32" s="9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9"/>
      <c r="FNE32" s="9"/>
      <c r="FNF32" s="9"/>
      <c r="FNG32" s="9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9"/>
      <c r="FNU32" s="9"/>
      <c r="FNV32" s="9"/>
      <c r="FNW32" s="9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9"/>
      <c r="FOK32" s="9"/>
      <c r="FOL32" s="9"/>
      <c r="FOM32" s="9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9"/>
      <c r="FPA32" s="9"/>
      <c r="FPB32" s="9"/>
      <c r="FPC32" s="9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9"/>
      <c r="FPQ32" s="9"/>
      <c r="FPR32" s="9"/>
      <c r="FPS32" s="9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9"/>
      <c r="FQG32" s="9"/>
      <c r="FQH32" s="9"/>
      <c r="FQI32" s="9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9"/>
      <c r="FQW32" s="9"/>
      <c r="FQX32" s="9"/>
      <c r="FQY32" s="9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9"/>
      <c r="FRM32" s="9"/>
      <c r="FRN32" s="9"/>
      <c r="FRO32" s="9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9"/>
      <c r="FSC32" s="9"/>
      <c r="FSD32" s="9"/>
      <c r="FSE32" s="9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9"/>
      <c r="FSS32" s="9"/>
      <c r="FST32" s="9"/>
      <c r="FSU32" s="9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9"/>
      <c r="FTI32" s="9"/>
      <c r="FTJ32" s="9"/>
      <c r="FTK32" s="9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9"/>
      <c r="FTY32" s="9"/>
      <c r="FTZ32" s="9"/>
      <c r="FUA32" s="9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9"/>
      <c r="FUO32" s="9"/>
      <c r="FUP32" s="9"/>
      <c r="FUQ32" s="9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9"/>
      <c r="FVE32" s="9"/>
      <c r="FVF32" s="9"/>
      <c r="FVG32" s="9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9"/>
      <c r="FVU32" s="9"/>
      <c r="FVV32" s="9"/>
      <c r="FVW32" s="9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9"/>
      <c r="FWK32" s="9"/>
      <c r="FWL32" s="9"/>
      <c r="FWM32" s="9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9"/>
      <c r="FXA32" s="9"/>
      <c r="FXB32" s="9"/>
      <c r="FXC32" s="9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9"/>
      <c r="FXQ32" s="9"/>
      <c r="FXR32" s="9"/>
      <c r="FXS32" s="9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9"/>
      <c r="FYG32" s="9"/>
      <c r="FYH32" s="9"/>
      <c r="FYI32" s="9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9"/>
      <c r="FYW32" s="9"/>
      <c r="FYX32" s="9"/>
      <c r="FYY32" s="9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9"/>
      <c r="FZM32" s="9"/>
      <c r="FZN32" s="9"/>
      <c r="FZO32" s="9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9"/>
      <c r="GAC32" s="9"/>
      <c r="GAD32" s="9"/>
      <c r="GAE32" s="9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9"/>
      <c r="GAS32" s="9"/>
      <c r="GAT32" s="9"/>
      <c r="GAU32" s="9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9"/>
      <c r="GBI32" s="9"/>
      <c r="GBJ32" s="9"/>
      <c r="GBK32" s="9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9"/>
      <c r="GBY32" s="9"/>
      <c r="GBZ32" s="9"/>
      <c r="GCA32" s="9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9"/>
      <c r="GCO32" s="9"/>
      <c r="GCP32" s="9"/>
      <c r="GCQ32" s="9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9"/>
      <c r="GDE32" s="9"/>
      <c r="GDF32" s="9"/>
      <c r="GDG32" s="9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9"/>
      <c r="GDU32" s="9"/>
      <c r="GDV32" s="9"/>
      <c r="GDW32" s="9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9"/>
      <c r="GEK32" s="9"/>
      <c r="GEL32" s="9"/>
      <c r="GEM32" s="9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9"/>
      <c r="GFA32" s="9"/>
      <c r="GFB32" s="9"/>
      <c r="GFC32" s="9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9"/>
      <c r="GFQ32" s="9"/>
      <c r="GFR32" s="9"/>
      <c r="GFS32" s="9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9"/>
      <c r="GGG32" s="9"/>
      <c r="GGH32" s="9"/>
      <c r="GGI32" s="9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9"/>
      <c r="GGW32" s="9"/>
      <c r="GGX32" s="9"/>
      <c r="GGY32" s="9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9"/>
      <c r="GHM32" s="9"/>
      <c r="GHN32" s="9"/>
      <c r="GHO32" s="9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9"/>
      <c r="GIC32" s="9"/>
      <c r="GID32" s="9"/>
      <c r="GIE32" s="9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9"/>
      <c r="GIS32" s="9"/>
      <c r="GIT32" s="9"/>
      <c r="GIU32" s="9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9"/>
      <c r="GJI32" s="9"/>
      <c r="GJJ32" s="9"/>
      <c r="GJK32" s="9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9"/>
      <c r="GJY32" s="9"/>
      <c r="GJZ32" s="9"/>
      <c r="GKA32" s="9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9"/>
      <c r="GKO32" s="9"/>
      <c r="GKP32" s="9"/>
      <c r="GKQ32" s="9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9"/>
      <c r="GLE32" s="9"/>
      <c r="GLF32" s="9"/>
      <c r="GLG32" s="9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9"/>
      <c r="GLU32" s="9"/>
      <c r="GLV32" s="9"/>
      <c r="GLW32" s="9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9"/>
      <c r="GMK32" s="9"/>
      <c r="GML32" s="9"/>
      <c r="GMM32" s="9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9"/>
      <c r="GNA32" s="9"/>
      <c r="GNB32" s="9"/>
      <c r="GNC32" s="9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9"/>
      <c r="GNQ32" s="9"/>
      <c r="GNR32" s="9"/>
      <c r="GNS32" s="9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9"/>
      <c r="GOG32" s="9"/>
      <c r="GOH32" s="9"/>
      <c r="GOI32" s="9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9"/>
      <c r="GOW32" s="9"/>
      <c r="GOX32" s="9"/>
      <c r="GOY32" s="9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9"/>
      <c r="GPM32" s="9"/>
      <c r="GPN32" s="9"/>
      <c r="GPO32" s="9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9"/>
      <c r="GQC32" s="9"/>
      <c r="GQD32" s="9"/>
      <c r="GQE32" s="9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9"/>
      <c r="GQS32" s="9"/>
      <c r="GQT32" s="9"/>
      <c r="GQU32" s="9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9"/>
      <c r="GRI32" s="9"/>
      <c r="GRJ32" s="9"/>
      <c r="GRK32" s="9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9"/>
      <c r="GRY32" s="9"/>
      <c r="GRZ32" s="9"/>
      <c r="GSA32" s="9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9"/>
      <c r="GSO32" s="9"/>
      <c r="GSP32" s="9"/>
      <c r="GSQ32" s="9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9"/>
      <c r="GTE32" s="9"/>
      <c r="GTF32" s="9"/>
      <c r="GTG32" s="9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9"/>
      <c r="GTU32" s="9"/>
      <c r="GTV32" s="9"/>
      <c r="GTW32" s="9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9"/>
      <c r="GUK32" s="9"/>
      <c r="GUL32" s="9"/>
      <c r="GUM32" s="9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9"/>
      <c r="GVA32" s="9"/>
      <c r="GVB32" s="9"/>
      <c r="GVC32" s="9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9"/>
      <c r="GVQ32" s="9"/>
      <c r="GVR32" s="9"/>
      <c r="GVS32" s="9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9"/>
      <c r="GWG32" s="9"/>
      <c r="GWH32" s="9"/>
      <c r="GWI32" s="9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9"/>
      <c r="GWW32" s="9"/>
      <c r="GWX32" s="9"/>
      <c r="GWY32" s="9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9"/>
      <c r="GXM32" s="9"/>
      <c r="GXN32" s="9"/>
      <c r="GXO32" s="9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9"/>
      <c r="GYC32" s="9"/>
      <c r="GYD32" s="9"/>
      <c r="GYE32" s="9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9"/>
      <c r="GYS32" s="9"/>
      <c r="GYT32" s="9"/>
      <c r="GYU32" s="9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9"/>
      <c r="GZI32" s="9"/>
      <c r="GZJ32" s="9"/>
      <c r="GZK32" s="9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9"/>
      <c r="GZY32" s="9"/>
      <c r="GZZ32" s="9"/>
      <c r="HAA32" s="9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9"/>
      <c r="HAO32" s="9"/>
      <c r="HAP32" s="9"/>
      <c r="HAQ32" s="9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9"/>
      <c r="HBE32" s="9"/>
      <c r="HBF32" s="9"/>
      <c r="HBG32" s="9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9"/>
      <c r="HBU32" s="9"/>
      <c r="HBV32" s="9"/>
      <c r="HBW32" s="9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9"/>
      <c r="HCK32" s="9"/>
      <c r="HCL32" s="9"/>
      <c r="HCM32" s="9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9"/>
      <c r="HDA32" s="9"/>
      <c r="HDB32" s="9"/>
      <c r="HDC32" s="9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9"/>
      <c r="HDQ32" s="9"/>
      <c r="HDR32" s="9"/>
      <c r="HDS32" s="9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9"/>
      <c r="HEG32" s="9"/>
      <c r="HEH32" s="9"/>
      <c r="HEI32" s="9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9"/>
      <c r="HEW32" s="9"/>
      <c r="HEX32" s="9"/>
      <c r="HEY32" s="9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9"/>
      <c r="HFM32" s="9"/>
      <c r="HFN32" s="9"/>
      <c r="HFO32" s="9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9"/>
      <c r="HGC32" s="9"/>
      <c r="HGD32" s="9"/>
      <c r="HGE32" s="9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9"/>
      <c r="HGS32" s="9"/>
      <c r="HGT32" s="9"/>
      <c r="HGU32" s="9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9"/>
      <c r="HHI32" s="9"/>
      <c r="HHJ32" s="9"/>
      <c r="HHK32" s="9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9"/>
      <c r="HHY32" s="9"/>
      <c r="HHZ32" s="9"/>
      <c r="HIA32" s="9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9"/>
      <c r="HIO32" s="9"/>
      <c r="HIP32" s="9"/>
      <c r="HIQ32" s="9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9"/>
      <c r="HJE32" s="9"/>
      <c r="HJF32" s="9"/>
      <c r="HJG32" s="9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9"/>
      <c r="HJU32" s="9"/>
      <c r="HJV32" s="9"/>
      <c r="HJW32" s="9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9"/>
      <c r="HKK32" s="9"/>
      <c r="HKL32" s="9"/>
      <c r="HKM32" s="9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9"/>
      <c r="HLA32" s="9"/>
      <c r="HLB32" s="9"/>
      <c r="HLC32" s="9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9"/>
      <c r="HLQ32" s="9"/>
      <c r="HLR32" s="9"/>
      <c r="HLS32" s="9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9"/>
      <c r="HMG32" s="9"/>
      <c r="HMH32" s="9"/>
      <c r="HMI32" s="9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9"/>
      <c r="HMW32" s="9"/>
      <c r="HMX32" s="9"/>
      <c r="HMY32" s="9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9"/>
      <c r="HNM32" s="9"/>
      <c r="HNN32" s="9"/>
      <c r="HNO32" s="9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9"/>
      <c r="HOC32" s="9"/>
      <c r="HOD32" s="9"/>
      <c r="HOE32" s="9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9"/>
      <c r="HOS32" s="9"/>
      <c r="HOT32" s="9"/>
      <c r="HOU32" s="9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9"/>
      <c r="HPI32" s="9"/>
      <c r="HPJ32" s="9"/>
      <c r="HPK32" s="9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9"/>
      <c r="HPY32" s="9"/>
      <c r="HPZ32" s="9"/>
      <c r="HQA32" s="9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9"/>
      <c r="HQO32" s="9"/>
      <c r="HQP32" s="9"/>
      <c r="HQQ32" s="9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9"/>
      <c r="HRE32" s="9"/>
      <c r="HRF32" s="9"/>
      <c r="HRG32" s="9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9"/>
      <c r="HRU32" s="9"/>
      <c r="HRV32" s="9"/>
      <c r="HRW32" s="9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9"/>
      <c r="HSK32" s="9"/>
      <c r="HSL32" s="9"/>
      <c r="HSM32" s="9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9"/>
      <c r="HTA32" s="9"/>
      <c r="HTB32" s="9"/>
      <c r="HTC32" s="9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9"/>
      <c r="HTQ32" s="9"/>
      <c r="HTR32" s="9"/>
      <c r="HTS32" s="9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9"/>
      <c r="HUG32" s="9"/>
      <c r="HUH32" s="9"/>
      <c r="HUI32" s="9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9"/>
      <c r="HUW32" s="9"/>
      <c r="HUX32" s="9"/>
      <c r="HUY32" s="9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9"/>
      <c r="HVM32" s="9"/>
      <c r="HVN32" s="9"/>
      <c r="HVO32" s="9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9"/>
      <c r="HWC32" s="9"/>
      <c r="HWD32" s="9"/>
      <c r="HWE32" s="9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9"/>
      <c r="HWS32" s="9"/>
      <c r="HWT32" s="9"/>
      <c r="HWU32" s="9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9"/>
      <c r="HXI32" s="9"/>
      <c r="HXJ32" s="9"/>
      <c r="HXK32" s="9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9"/>
      <c r="HXY32" s="9"/>
      <c r="HXZ32" s="9"/>
      <c r="HYA32" s="9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9"/>
      <c r="HYO32" s="9"/>
      <c r="HYP32" s="9"/>
      <c r="HYQ32" s="9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9"/>
      <c r="HZE32" s="9"/>
      <c r="HZF32" s="9"/>
      <c r="HZG32" s="9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9"/>
      <c r="HZU32" s="9"/>
      <c r="HZV32" s="9"/>
      <c r="HZW32" s="9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9"/>
      <c r="IAK32" s="9"/>
      <c r="IAL32" s="9"/>
      <c r="IAM32" s="9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9"/>
      <c r="IBA32" s="9"/>
      <c r="IBB32" s="9"/>
      <c r="IBC32" s="9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9"/>
      <c r="IBQ32" s="9"/>
      <c r="IBR32" s="9"/>
      <c r="IBS32" s="9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9"/>
      <c r="ICG32" s="9"/>
      <c r="ICH32" s="9"/>
      <c r="ICI32" s="9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9"/>
      <c r="ICW32" s="9"/>
      <c r="ICX32" s="9"/>
      <c r="ICY32" s="9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9"/>
      <c r="IDM32" s="9"/>
      <c r="IDN32" s="9"/>
      <c r="IDO32" s="9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9"/>
      <c r="IEC32" s="9"/>
      <c r="IED32" s="9"/>
      <c r="IEE32" s="9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9"/>
      <c r="IES32" s="9"/>
      <c r="IET32" s="9"/>
      <c r="IEU32" s="9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9"/>
      <c r="IFI32" s="9"/>
      <c r="IFJ32" s="9"/>
      <c r="IFK32" s="9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9"/>
      <c r="IFY32" s="9"/>
      <c r="IFZ32" s="9"/>
      <c r="IGA32" s="9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9"/>
      <c r="IGO32" s="9"/>
      <c r="IGP32" s="9"/>
      <c r="IGQ32" s="9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9"/>
      <c r="IHE32" s="9"/>
      <c r="IHF32" s="9"/>
      <c r="IHG32" s="9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9"/>
      <c r="IHU32" s="9"/>
      <c r="IHV32" s="9"/>
      <c r="IHW32" s="9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9"/>
      <c r="IIK32" s="9"/>
      <c r="IIL32" s="9"/>
      <c r="IIM32" s="9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9"/>
      <c r="IJA32" s="9"/>
      <c r="IJB32" s="9"/>
      <c r="IJC32" s="9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9"/>
      <c r="IJQ32" s="9"/>
      <c r="IJR32" s="9"/>
      <c r="IJS32" s="9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9"/>
      <c r="IKG32" s="9"/>
      <c r="IKH32" s="9"/>
      <c r="IKI32" s="9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9"/>
      <c r="IKW32" s="9"/>
      <c r="IKX32" s="9"/>
      <c r="IKY32" s="9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9"/>
      <c r="ILM32" s="9"/>
      <c r="ILN32" s="9"/>
      <c r="ILO32" s="9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9"/>
      <c r="IMC32" s="9"/>
      <c r="IMD32" s="9"/>
      <c r="IME32" s="9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9"/>
      <c r="IMS32" s="9"/>
      <c r="IMT32" s="9"/>
      <c r="IMU32" s="9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9"/>
      <c r="INI32" s="9"/>
      <c r="INJ32" s="9"/>
      <c r="INK32" s="9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9"/>
      <c r="INY32" s="9"/>
      <c r="INZ32" s="9"/>
      <c r="IOA32" s="9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9"/>
      <c r="IOO32" s="9"/>
      <c r="IOP32" s="9"/>
      <c r="IOQ32" s="9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9"/>
      <c r="IPE32" s="9"/>
      <c r="IPF32" s="9"/>
      <c r="IPG32" s="9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9"/>
      <c r="IPU32" s="9"/>
      <c r="IPV32" s="9"/>
      <c r="IPW32" s="9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9"/>
      <c r="IQK32" s="9"/>
      <c r="IQL32" s="9"/>
      <c r="IQM32" s="9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9"/>
      <c r="IRA32" s="9"/>
      <c r="IRB32" s="9"/>
      <c r="IRC32" s="9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9"/>
      <c r="IRQ32" s="9"/>
      <c r="IRR32" s="9"/>
      <c r="IRS32" s="9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9"/>
      <c r="ISG32" s="9"/>
      <c r="ISH32" s="9"/>
      <c r="ISI32" s="9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9"/>
      <c r="ISW32" s="9"/>
      <c r="ISX32" s="9"/>
      <c r="ISY32" s="9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9"/>
      <c r="ITM32" s="9"/>
      <c r="ITN32" s="9"/>
      <c r="ITO32" s="9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9"/>
      <c r="IUC32" s="9"/>
      <c r="IUD32" s="9"/>
      <c r="IUE32" s="9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9"/>
      <c r="IUS32" s="9"/>
      <c r="IUT32" s="9"/>
      <c r="IUU32" s="9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9"/>
      <c r="IVI32" s="9"/>
      <c r="IVJ32" s="9"/>
      <c r="IVK32" s="9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9"/>
      <c r="IVY32" s="9"/>
      <c r="IVZ32" s="9"/>
      <c r="IWA32" s="9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9"/>
      <c r="IWO32" s="9"/>
      <c r="IWP32" s="9"/>
      <c r="IWQ32" s="9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9"/>
      <c r="IXE32" s="9"/>
      <c r="IXF32" s="9"/>
      <c r="IXG32" s="9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9"/>
      <c r="IXU32" s="9"/>
      <c r="IXV32" s="9"/>
      <c r="IXW32" s="9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9"/>
      <c r="IYK32" s="9"/>
      <c r="IYL32" s="9"/>
      <c r="IYM32" s="9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9"/>
      <c r="IZA32" s="9"/>
      <c r="IZB32" s="9"/>
      <c r="IZC32" s="9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9"/>
      <c r="IZQ32" s="9"/>
      <c r="IZR32" s="9"/>
      <c r="IZS32" s="9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9"/>
      <c r="JAG32" s="9"/>
      <c r="JAH32" s="9"/>
      <c r="JAI32" s="9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9"/>
      <c r="JAW32" s="9"/>
      <c r="JAX32" s="9"/>
      <c r="JAY32" s="9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9"/>
      <c r="JBM32" s="9"/>
      <c r="JBN32" s="9"/>
      <c r="JBO32" s="9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9"/>
      <c r="JCC32" s="9"/>
      <c r="JCD32" s="9"/>
      <c r="JCE32" s="9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9"/>
      <c r="JCS32" s="9"/>
      <c r="JCT32" s="9"/>
      <c r="JCU32" s="9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9"/>
      <c r="JDI32" s="9"/>
      <c r="JDJ32" s="9"/>
      <c r="JDK32" s="9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9"/>
      <c r="JDY32" s="9"/>
      <c r="JDZ32" s="9"/>
      <c r="JEA32" s="9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9"/>
      <c r="JEO32" s="9"/>
      <c r="JEP32" s="9"/>
      <c r="JEQ32" s="9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9"/>
      <c r="JFE32" s="9"/>
      <c r="JFF32" s="9"/>
      <c r="JFG32" s="9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9"/>
      <c r="JFU32" s="9"/>
      <c r="JFV32" s="9"/>
      <c r="JFW32" s="9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9"/>
      <c r="JGK32" s="9"/>
      <c r="JGL32" s="9"/>
      <c r="JGM32" s="9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9"/>
      <c r="JHA32" s="9"/>
      <c r="JHB32" s="9"/>
      <c r="JHC32" s="9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9"/>
      <c r="JHQ32" s="9"/>
      <c r="JHR32" s="9"/>
      <c r="JHS32" s="9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9"/>
      <c r="JIG32" s="9"/>
      <c r="JIH32" s="9"/>
      <c r="JII32" s="9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9"/>
      <c r="JIW32" s="9"/>
      <c r="JIX32" s="9"/>
      <c r="JIY32" s="9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9"/>
      <c r="JJM32" s="9"/>
      <c r="JJN32" s="9"/>
      <c r="JJO32" s="9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9"/>
      <c r="JKC32" s="9"/>
      <c r="JKD32" s="9"/>
      <c r="JKE32" s="9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9"/>
      <c r="JKS32" s="9"/>
      <c r="JKT32" s="9"/>
      <c r="JKU32" s="9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9"/>
      <c r="JLI32" s="9"/>
      <c r="JLJ32" s="9"/>
      <c r="JLK32" s="9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9"/>
      <c r="JLY32" s="9"/>
      <c r="JLZ32" s="9"/>
      <c r="JMA32" s="9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9"/>
      <c r="JMO32" s="9"/>
      <c r="JMP32" s="9"/>
      <c r="JMQ32" s="9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9"/>
      <c r="JNE32" s="9"/>
      <c r="JNF32" s="9"/>
      <c r="JNG32" s="9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9"/>
      <c r="JNU32" s="9"/>
      <c r="JNV32" s="9"/>
      <c r="JNW32" s="9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9"/>
      <c r="JOK32" s="9"/>
      <c r="JOL32" s="9"/>
      <c r="JOM32" s="9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9"/>
      <c r="JPA32" s="9"/>
      <c r="JPB32" s="9"/>
      <c r="JPC32" s="9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9"/>
      <c r="JPQ32" s="9"/>
      <c r="JPR32" s="9"/>
      <c r="JPS32" s="9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9"/>
      <c r="JQG32" s="9"/>
      <c r="JQH32" s="9"/>
      <c r="JQI32" s="9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9"/>
      <c r="JQW32" s="9"/>
      <c r="JQX32" s="9"/>
      <c r="JQY32" s="9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9"/>
      <c r="JRM32" s="9"/>
      <c r="JRN32" s="9"/>
      <c r="JRO32" s="9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9"/>
      <c r="JSC32" s="9"/>
      <c r="JSD32" s="9"/>
      <c r="JSE32" s="9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9"/>
      <c r="JSS32" s="9"/>
      <c r="JST32" s="9"/>
      <c r="JSU32" s="9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9"/>
      <c r="JTI32" s="9"/>
      <c r="JTJ32" s="9"/>
      <c r="JTK32" s="9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9"/>
      <c r="JTY32" s="9"/>
      <c r="JTZ32" s="9"/>
      <c r="JUA32" s="9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9"/>
      <c r="JUO32" s="9"/>
      <c r="JUP32" s="9"/>
      <c r="JUQ32" s="9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9"/>
      <c r="JVE32" s="9"/>
      <c r="JVF32" s="9"/>
      <c r="JVG32" s="9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9"/>
      <c r="JVU32" s="9"/>
      <c r="JVV32" s="9"/>
      <c r="JVW32" s="9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9"/>
      <c r="JWK32" s="9"/>
      <c r="JWL32" s="9"/>
      <c r="JWM32" s="9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9"/>
      <c r="JXA32" s="9"/>
      <c r="JXB32" s="9"/>
      <c r="JXC32" s="9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9"/>
      <c r="JXQ32" s="9"/>
      <c r="JXR32" s="9"/>
      <c r="JXS32" s="9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9"/>
      <c r="JYG32" s="9"/>
      <c r="JYH32" s="9"/>
      <c r="JYI32" s="9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9"/>
      <c r="JYW32" s="9"/>
      <c r="JYX32" s="9"/>
      <c r="JYY32" s="9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9"/>
      <c r="JZM32" s="9"/>
      <c r="JZN32" s="9"/>
      <c r="JZO32" s="9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9"/>
      <c r="KAC32" s="9"/>
      <c r="KAD32" s="9"/>
      <c r="KAE32" s="9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9"/>
      <c r="KAS32" s="9"/>
      <c r="KAT32" s="9"/>
      <c r="KAU32" s="9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9"/>
      <c r="KBI32" s="9"/>
      <c r="KBJ32" s="9"/>
      <c r="KBK32" s="9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9"/>
      <c r="KBY32" s="9"/>
      <c r="KBZ32" s="9"/>
      <c r="KCA32" s="9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9"/>
      <c r="KCO32" s="9"/>
      <c r="KCP32" s="9"/>
      <c r="KCQ32" s="9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9"/>
      <c r="KDE32" s="9"/>
      <c r="KDF32" s="9"/>
      <c r="KDG32" s="9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9"/>
      <c r="KDU32" s="9"/>
      <c r="KDV32" s="9"/>
      <c r="KDW32" s="9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9"/>
      <c r="KEK32" s="9"/>
      <c r="KEL32" s="9"/>
      <c r="KEM32" s="9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9"/>
      <c r="KFA32" s="9"/>
      <c r="KFB32" s="9"/>
      <c r="KFC32" s="9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9"/>
      <c r="KFQ32" s="9"/>
      <c r="KFR32" s="9"/>
      <c r="KFS32" s="9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9"/>
      <c r="KGG32" s="9"/>
      <c r="KGH32" s="9"/>
      <c r="KGI32" s="9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9"/>
      <c r="KGW32" s="9"/>
      <c r="KGX32" s="9"/>
      <c r="KGY32" s="9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9"/>
      <c r="KHM32" s="9"/>
      <c r="KHN32" s="9"/>
      <c r="KHO32" s="9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9"/>
      <c r="KIC32" s="9"/>
      <c r="KID32" s="9"/>
      <c r="KIE32" s="9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9"/>
      <c r="KIS32" s="9"/>
      <c r="KIT32" s="9"/>
      <c r="KIU32" s="9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9"/>
      <c r="KJI32" s="9"/>
      <c r="KJJ32" s="9"/>
      <c r="KJK32" s="9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9"/>
      <c r="KJY32" s="9"/>
      <c r="KJZ32" s="9"/>
      <c r="KKA32" s="9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9"/>
      <c r="KKO32" s="9"/>
      <c r="KKP32" s="9"/>
      <c r="KKQ32" s="9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9"/>
      <c r="KLE32" s="9"/>
      <c r="KLF32" s="9"/>
      <c r="KLG32" s="9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9"/>
      <c r="KLU32" s="9"/>
      <c r="KLV32" s="9"/>
      <c r="KLW32" s="9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9"/>
      <c r="KMK32" s="9"/>
      <c r="KML32" s="9"/>
      <c r="KMM32" s="9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9"/>
      <c r="KNA32" s="9"/>
      <c r="KNB32" s="9"/>
      <c r="KNC32" s="9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9"/>
      <c r="KNQ32" s="9"/>
      <c r="KNR32" s="9"/>
      <c r="KNS32" s="9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9"/>
      <c r="KOG32" s="9"/>
      <c r="KOH32" s="9"/>
      <c r="KOI32" s="9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9"/>
      <c r="KOW32" s="9"/>
      <c r="KOX32" s="9"/>
      <c r="KOY32" s="9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9"/>
      <c r="KPM32" s="9"/>
      <c r="KPN32" s="9"/>
      <c r="KPO32" s="9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9"/>
      <c r="KQC32" s="9"/>
      <c r="KQD32" s="9"/>
      <c r="KQE32" s="9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9"/>
      <c r="KQS32" s="9"/>
      <c r="KQT32" s="9"/>
      <c r="KQU32" s="9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9"/>
      <c r="KRI32" s="9"/>
      <c r="KRJ32" s="9"/>
      <c r="KRK32" s="9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9"/>
      <c r="KRY32" s="9"/>
      <c r="KRZ32" s="9"/>
      <c r="KSA32" s="9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9"/>
      <c r="KSO32" s="9"/>
      <c r="KSP32" s="9"/>
      <c r="KSQ32" s="9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9"/>
      <c r="KTE32" s="9"/>
      <c r="KTF32" s="9"/>
      <c r="KTG32" s="9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9"/>
      <c r="KTU32" s="9"/>
      <c r="KTV32" s="9"/>
      <c r="KTW32" s="9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9"/>
      <c r="KUK32" s="9"/>
      <c r="KUL32" s="9"/>
      <c r="KUM32" s="9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9"/>
      <c r="KVA32" s="9"/>
      <c r="KVB32" s="9"/>
      <c r="KVC32" s="9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9"/>
      <c r="KVQ32" s="9"/>
      <c r="KVR32" s="9"/>
      <c r="KVS32" s="9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9"/>
      <c r="KWG32" s="9"/>
      <c r="KWH32" s="9"/>
      <c r="KWI32" s="9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9"/>
      <c r="KWW32" s="9"/>
      <c r="KWX32" s="9"/>
      <c r="KWY32" s="9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9"/>
      <c r="KXM32" s="9"/>
      <c r="KXN32" s="9"/>
      <c r="KXO32" s="9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9"/>
      <c r="KYC32" s="9"/>
      <c r="KYD32" s="9"/>
      <c r="KYE32" s="9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9"/>
      <c r="KYS32" s="9"/>
      <c r="KYT32" s="9"/>
      <c r="KYU32" s="9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9"/>
      <c r="KZI32" s="9"/>
      <c r="KZJ32" s="9"/>
      <c r="KZK32" s="9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9"/>
      <c r="KZY32" s="9"/>
      <c r="KZZ32" s="9"/>
      <c r="LAA32" s="9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9"/>
      <c r="LAO32" s="9"/>
      <c r="LAP32" s="9"/>
      <c r="LAQ32" s="9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9"/>
      <c r="LBE32" s="9"/>
      <c r="LBF32" s="9"/>
      <c r="LBG32" s="9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9"/>
      <c r="LBU32" s="9"/>
      <c r="LBV32" s="9"/>
      <c r="LBW32" s="9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9"/>
      <c r="LCK32" s="9"/>
      <c r="LCL32" s="9"/>
      <c r="LCM32" s="9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9"/>
      <c r="LDA32" s="9"/>
      <c r="LDB32" s="9"/>
      <c r="LDC32" s="9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9"/>
      <c r="LDQ32" s="9"/>
      <c r="LDR32" s="9"/>
      <c r="LDS32" s="9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9"/>
      <c r="LEG32" s="9"/>
      <c r="LEH32" s="9"/>
      <c r="LEI32" s="9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9"/>
      <c r="LEW32" s="9"/>
      <c r="LEX32" s="9"/>
      <c r="LEY32" s="9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9"/>
      <c r="LFM32" s="9"/>
      <c r="LFN32" s="9"/>
      <c r="LFO32" s="9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9"/>
      <c r="LGC32" s="9"/>
      <c r="LGD32" s="9"/>
      <c r="LGE32" s="9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9"/>
      <c r="LGS32" s="9"/>
      <c r="LGT32" s="9"/>
      <c r="LGU32" s="9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9"/>
      <c r="LHI32" s="9"/>
      <c r="LHJ32" s="9"/>
      <c r="LHK32" s="9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9"/>
      <c r="LHY32" s="9"/>
      <c r="LHZ32" s="9"/>
      <c r="LIA32" s="9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9"/>
      <c r="LIO32" s="9"/>
      <c r="LIP32" s="9"/>
      <c r="LIQ32" s="9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9"/>
      <c r="LJE32" s="9"/>
      <c r="LJF32" s="9"/>
      <c r="LJG32" s="9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9"/>
      <c r="LJU32" s="9"/>
      <c r="LJV32" s="9"/>
      <c r="LJW32" s="9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9"/>
      <c r="LKK32" s="9"/>
      <c r="LKL32" s="9"/>
      <c r="LKM32" s="9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9"/>
      <c r="LLA32" s="9"/>
      <c r="LLB32" s="9"/>
      <c r="LLC32" s="9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9"/>
      <c r="LLQ32" s="9"/>
      <c r="LLR32" s="9"/>
      <c r="LLS32" s="9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9"/>
      <c r="LMG32" s="9"/>
      <c r="LMH32" s="9"/>
      <c r="LMI32" s="9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9"/>
      <c r="LMW32" s="9"/>
      <c r="LMX32" s="9"/>
      <c r="LMY32" s="9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9"/>
      <c r="LNM32" s="9"/>
      <c r="LNN32" s="9"/>
      <c r="LNO32" s="9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9"/>
      <c r="LOC32" s="9"/>
      <c r="LOD32" s="9"/>
      <c r="LOE32" s="9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9"/>
      <c r="LOS32" s="9"/>
      <c r="LOT32" s="9"/>
      <c r="LOU32" s="9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9"/>
      <c r="LPI32" s="9"/>
      <c r="LPJ32" s="9"/>
      <c r="LPK32" s="9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9"/>
      <c r="LPY32" s="9"/>
      <c r="LPZ32" s="9"/>
      <c r="LQA32" s="9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9"/>
      <c r="LQO32" s="9"/>
      <c r="LQP32" s="9"/>
      <c r="LQQ32" s="9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9"/>
      <c r="LRE32" s="9"/>
      <c r="LRF32" s="9"/>
      <c r="LRG32" s="9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9"/>
      <c r="LRU32" s="9"/>
      <c r="LRV32" s="9"/>
      <c r="LRW32" s="9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9"/>
      <c r="LSK32" s="9"/>
      <c r="LSL32" s="9"/>
      <c r="LSM32" s="9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9"/>
      <c r="LTA32" s="9"/>
      <c r="LTB32" s="9"/>
      <c r="LTC32" s="9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9"/>
      <c r="LTQ32" s="9"/>
      <c r="LTR32" s="9"/>
      <c r="LTS32" s="9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9"/>
      <c r="LUG32" s="9"/>
      <c r="LUH32" s="9"/>
      <c r="LUI32" s="9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9"/>
      <c r="LUW32" s="9"/>
      <c r="LUX32" s="9"/>
      <c r="LUY32" s="9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9"/>
      <c r="LVM32" s="9"/>
      <c r="LVN32" s="9"/>
      <c r="LVO32" s="9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9"/>
      <c r="LWC32" s="9"/>
      <c r="LWD32" s="9"/>
      <c r="LWE32" s="9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9"/>
      <c r="LWS32" s="9"/>
      <c r="LWT32" s="9"/>
      <c r="LWU32" s="9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9"/>
      <c r="LXI32" s="9"/>
      <c r="LXJ32" s="9"/>
      <c r="LXK32" s="9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9"/>
      <c r="LXY32" s="9"/>
      <c r="LXZ32" s="9"/>
      <c r="LYA32" s="9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9"/>
      <c r="LYO32" s="9"/>
      <c r="LYP32" s="9"/>
      <c r="LYQ32" s="9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9"/>
      <c r="LZE32" s="9"/>
      <c r="LZF32" s="9"/>
      <c r="LZG32" s="9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9"/>
      <c r="LZU32" s="9"/>
      <c r="LZV32" s="9"/>
      <c r="LZW32" s="9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9"/>
      <c r="MAK32" s="9"/>
      <c r="MAL32" s="9"/>
      <c r="MAM32" s="9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9"/>
      <c r="MBA32" s="9"/>
      <c r="MBB32" s="9"/>
      <c r="MBC32" s="9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9"/>
      <c r="MBQ32" s="9"/>
      <c r="MBR32" s="9"/>
      <c r="MBS32" s="9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9"/>
      <c r="MCG32" s="9"/>
      <c r="MCH32" s="9"/>
      <c r="MCI32" s="9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9"/>
      <c r="MCW32" s="9"/>
      <c r="MCX32" s="9"/>
      <c r="MCY32" s="9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9"/>
      <c r="MDM32" s="9"/>
      <c r="MDN32" s="9"/>
      <c r="MDO32" s="9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9"/>
      <c r="MEC32" s="9"/>
      <c r="MED32" s="9"/>
      <c r="MEE32" s="9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9"/>
      <c r="MES32" s="9"/>
      <c r="MET32" s="9"/>
      <c r="MEU32" s="9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9"/>
      <c r="MFI32" s="9"/>
      <c r="MFJ32" s="9"/>
      <c r="MFK32" s="9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9"/>
      <c r="MFY32" s="9"/>
      <c r="MFZ32" s="9"/>
      <c r="MGA32" s="9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9"/>
      <c r="MGO32" s="9"/>
      <c r="MGP32" s="9"/>
      <c r="MGQ32" s="9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9"/>
      <c r="MHE32" s="9"/>
      <c r="MHF32" s="9"/>
      <c r="MHG32" s="9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9"/>
      <c r="MHU32" s="9"/>
      <c r="MHV32" s="9"/>
      <c r="MHW32" s="9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9"/>
      <c r="MIK32" s="9"/>
      <c r="MIL32" s="9"/>
      <c r="MIM32" s="9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9"/>
      <c r="MJA32" s="9"/>
      <c r="MJB32" s="9"/>
      <c r="MJC32" s="9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9"/>
      <c r="MJQ32" s="9"/>
      <c r="MJR32" s="9"/>
      <c r="MJS32" s="9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9"/>
      <c r="MKG32" s="9"/>
      <c r="MKH32" s="9"/>
      <c r="MKI32" s="9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9"/>
      <c r="MKW32" s="9"/>
      <c r="MKX32" s="9"/>
      <c r="MKY32" s="9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9"/>
      <c r="MLM32" s="9"/>
      <c r="MLN32" s="9"/>
      <c r="MLO32" s="9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9"/>
      <c r="MMC32" s="9"/>
      <c r="MMD32" s="9"/>
      <c r="MME32" s="9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9"/>
      <c r="MMS32" s="9"/>
      <c r="MMT32" s="9"/>
      <c r="MMU32" s="9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9"/>
      <c r="MNI32" s="9"/>
      <c r="MNJ32" s="9"/>
      <c r="MNK32" s="9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9"/>
      <c r="MNY32" s="9"/>
      <c r="MNZ32" s="9"/>
      <c r="MOA32" s="9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9"/>
      <c r="MOO32" s="9"/>
      <c r="MOP32" s="9"/>
      <c r="MOQ32" s="9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9"/>
      <c r="MPE32" s="9"/>
      <c r="MPF32" s="9"/>
      <c r="MPG32" s="9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9"/>
      <c r="MPU32" s="9"/>
      <c r="MPV32" s="9"/>
      <c r="MPW32" s="9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9"/>
      <c r="MQK32" s="9"/>
      <c r="MQL32" s="9"/>
      <c r="MQM32" s="9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9"/>
      <c r="MRA32" s="9"/>
      <c r="MRB32" s="9"/>
      <c r="MRC32" s="9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9"/>
      <c r="MRQ32" s="9"/>
      <c r="MRR32" s="9"/>
      <c r="MRS32" s="9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9"/>
      <c r="MSG32" s="9"/>
      <c r="MSH32" s="9"/>
      <c r="MSI32" s="9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9"/>
      <c r="MSW32" s="9"/>
      <c r="MSX32" s="9"/>
      <c r="MSY32" s="9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9"/>
      <c r="MTM32" s="9"/>
      <c r="MTN32" s="9"/>
      <c r="MTO32" s="9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9"/>
      <c r="MUC32" s="9"/>
      <c r="MUD32" s="9"/>
      <c r="MUE32" s="9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9"/>
      <c r="MUS32" s="9"/>
      <c r="MUT32" s="9"/>
      <c r="MUU32" s="9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9"/>
      <c r="MVI32" s="9"/>
      <c r="MVJ32" s="9"/>
      <c r="MVK32" s="9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9"/>
      <c r="MVY32" s="9"/>
      <c r="MVZ32" s="9"/>
      <c r="MWA32" s="9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9"/>
      <c r="MWO32" s="9"/>
      <c r="MWP32" s="9"/>
      <c r="MWQ32" s="9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9"/>
      <c r="MXE32" s="9"/>
      <c r="MXF32" s="9"/>
      <c r="MXG32" s="9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9"/>
      <c r="MXU32" s="9"/>
      <c r="MXV32" s="9"/>
      <c r="MXW32" s="9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9"/>
      <c r="MYK32" s="9"/>
      <c r="MYL32" s="9"/>
      <c r="MYM32" s="9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9"/>
      <c r="MZA32" s="9"/>
      <c r="MZB32" s="9"/>
      <c r="MZC32" s="9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9"/>
      <c r="MZQ32" s="9"/>
      <c r="MZR32" s="9"/>
      <c r="MZS32" s="9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9"/>
      <c r="NAG32" s="9"/>
      <c r="NAH32" s="9"/>
      <c r="NAI32" s="9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9"/>
      <c r="NAW32" s="9"/>
      <c r="NAX32" s="9"/>
      <c r="NAY32" s="9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9"/>
      <c r="NBM32" s="9"/>
      <c r="NBN32" s="9"/>
      <c r="NBO32" s="9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9"/>
      <c r="NCC32" s="9"/>
      <c r="NCD32" s="9"/>
      <c r="NCE32" s="9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9"/>
      <c r="NCS32" s="9"/>
      <c r="NCT32" s="9"/>
      <c r="NCU32" s="9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9"/>
      <c r="NDI32" s="9"/>
      <c r="NDJ32" s="9"/>
      <c r="NDK32" s="9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9"/>
      <c r="NDY32" s="9"/>
      <c r="NDZ32" s="9"/>
      <c r="NEA32" s="9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9"/>
      <c r="NEO32" s="9"/>
      <c r="NEP32" s="9"/>
      <c r="NEQ32" s="9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9"/>
      <c r="NFE32" s="9"/>
      <c r="NFF32" s="9"/>
      <c r="NFG32" s="9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9"/>
      <c r="NFU32" s="9"/>
      <c r="NFV32" s="9"/>
      <c r="NFW32" s="9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9"/>
      <c r="NGK32" s="9"/>
      <c r="NGL32" s="9"/>
      <c r="NGM32" s="9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9"/>
      <c r="NHA32" s="9"/>
      <c r="NHB32" s="9"/>
      <c r="NHC32" s="9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9"/>
      <c r="NHQ32" s="9"/>
      <c r="NHR32" s="9"/>
      <c r="NHS32" s="9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9"/>
      <c r="NIG32" s="9"/>
      <c r="NIH32" s="9"/>
      <c r="NII32" s="9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9"/>
      <c r="NIW32" s="9"/>
      <c r="NIX32" s="9"/>
      <c r="NIY32" s="9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9"/>
      <c r="NJM32" s="9"/>
      <c r="NJN32" s="9"/>
      <c r="NJO32" s="9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9"/>
      <c r="NKC32" s="9"/>
      <c r="NKD32" s="9"/>
      <c r="NKE32" s="9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9"/>
      <c r="NKS32" s="9"/>
      <c r="NKT32" s="9"/>
      <c r="NKU32" s="9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9"/>
      <c r="NLI32" s="9"/>
      <c r="NLJ32" s="9"/>
      <c r="NLK32" s="9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9"/>
      <c r="NLY32" s="9"/>
      <c r="NLZ32" s="9"/>
      <c r="NMA32" s="9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9"/>
      <c r="NMO32" s="9"/>
      <c r="NMP32" s="9"/>
      <c r="NMQ32" s="9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9"/>
      <c r="NNE32" s="9"/>
      <c r="NNF32" s="9"/>
      <c r="NNG32" s="9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9"/>
      <c r="NNU32" s="9"/>
      <c r="NNV32" s="9"/>
      <c r="NNW32" s="9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9"/>
      <c r="NOK32" s="9"/>
      <c r="NOL32" s="9"/>
      <c r="NOM32" s="9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9"/>
      <c r="NPA32" s="9"/>
      <c r="NPB32" s="9"/>
      <c r="NPC32" s="9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9"/>
      <c r="NPQ32" s="9"/>
      <c r="NPR32" s="9"/>
      <c r="NPS32" s="9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9"/>
      <c r="NQG32" s="9"/>
      <c r="NQH32" s="9"/>
      <c r="NQI32" s="9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9"/>
      <c r="NQW32" s="9"/>
      <c r="NQX32" s="9"/>
      <c r="NQY32" s="9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9"/>
      <c r="NRM32" s="9"/>
      <c r="NRN32" s="9"/>
      <c r="NRO32" s="9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9"/>
      <c r="NSC32" s="9"/>
      <c r="NSD32" s="9"/>
      <c r="NSE32" s="9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9"/>
      <c r="NSS32" s="9"/>
      <c r="NST32" s="9"/>
      <c r="NSU32" s="9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9"/>
      <c r="NTI32" s="9"/>
      <c r="NTJ32" s="9"/>
      <c r="NTK32" s="9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9"/>
      <c r="NTY32" s="9"/>
      <c r="NTZ32" s="9"/>
      <c r="NUA32" s="9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9"/>
      <c r="NUO32" s="9"/>
      <c r="NUP32" s="9"/>
      <c r="NUQ32" s="9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9"/>
      <c r="NVE32" s="9"/>
      <c r="NVF32" s="9"/>
      <c r="NVG32" s="9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9"/>
      <c r="NVU32" s="9"/>
      <c r="NVV32" s="9"/>
      <c r="NVW32" s="9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9"/>
      <c r="NWK32" s="9"/>
      <c r="NWL32" s="9"/>
      <c r="NWM32" s="9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9"/>
      <c r="NXA32" s="9"/>
      <c r="NXB32" s="9"/>
      <c r="NXC32" s="9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9"/>
      <c r="NXQ32" s="9"/>
      <c r="NXR32" s="9"/>
      <c r="NXS32" s="9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9"/>
      <c r="NYG32" s="9"/>
      <c r="NYH32" s="9"/>
      <c r="NYI32" s="9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9"/>
      <c r="NYW32" s="9"/>
      <c r="NYX32" s="9"/>
      <c r="NYY32" s="9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9"/>
      <c r="NZM32" s="9"/>
      <c r="NZN32" s="9"/>
      <c r="NZO32" s="9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9"/>
      <c r="OAC32" s="9"/>
      <c r="OAD32" s="9"/>
      <c r="OAE32" s="9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9"/>
      <c r="OAS32" s="9"/>
      <c r="OAT32" s="9"/>
      <c r="OAU32" s="9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9"/>
      <c r="OBI32" s="9"/>
      <c r="OBJ32" s="9"/>
      <c r="OBK32" s="9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9"/>
      <c r="OBY32" s="9"/>
      <c r="OBZ32" s="9"/>
      <c r="OCA32" s="9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9"/>
      <c r="OCO32" s="9"/>
      <c r="OCP32" s="9"/>
      <c r="OCQ32" s="9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9"/>
      <c r="ODE32" s="9"/>
      <c r="ODF32" s="9"/>
      <c r="ODG32" s="9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9"/>
      <c r="ODU32" s="9"/>
      <c r="ODV32" s="9"/>
      <c r="ODW32" s="9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9"/>
      <c r="OEK32" s="9"/>
      <c r="OEL32" s="9"/>
      <c r="OEM32" s="9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9"/>
      <c r="OFA32" s="9"/>
      <c r="OFB32" s="9"/>
      <c r="OFC32" s="9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9"/>
      <c r="OFQ32" s="9"/>
      <c r="OFR32" s="9"/>
      <c r="OFS32" s="9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9"/>
      <c r="OGG32" s="9"/>
      <c r="OGH32" s="9"/>
      <c r="OGI32" s="9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9"/>
      <c r="OGW32" s="9"/>
      <c r="OGX32" s="9"/>
      <c r="OGY32" s="9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9"/>
      <c r="OHM32" s="9"/>
      <c r="OHN32" s="9"/>
      <c r="OHO32" s="9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9"/>
      <c r="OIC32" s="9"/>
      <c r="OID32" s="9"/>
      <c r="OIE32" s="9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9"/>
      <c r="OIS32" s="9"/>
      <c r="OIT32" s="9"/>
      <c r="OIU32" s="9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9"/>
      <c r="OJI32" s="9"/>
      <c r="OJJ32" s="9"/>
      <c r="OJK32" s="9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9"/>
      <c r="OJY32" s="9"/>
      <c r="OJZ32" s="9"/>
      <c r="OKA32" s="9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9"/>
      <c r="OKO32" s="9"/>
      <c r="OKP32" s="9"/>
      <c r="OKQ32" s="9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9"/>
      <c r="OLE32" s="9"/>
      <c r="OLF32" s="9"/>
      <c r="OLG32" s="9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9"/>
      <c r="OLU32" s="9"/>
      <c r="OLV32" s="9"/>
      <c r="OLW32" s="9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9"/>
      <c r="OMK32" s="9"/>
      <c r="OML32" s="9"/>
      <c r="OMM32" s="9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9"/>
      <c r="ONA32" s="9"/>
      <c r="ONB32" s="9"/>
      <c r="ONC32" s="9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9"/>
      <c r="ONQ32" s="9"/>
      <c r="ONR32" s="9"/>
      <c r="ONS32" s="9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9"/>
      <c r="OOG32" s="9"/>
      <c r="OOH32" s="9"/>
      <c r="OOI32" s="9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9"/>
      <c r="OOW32" s="9"/>
      <c r="OOX32" s="9"/>
      <c r="OOY32" s="9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9"/>
      <c r="OPM32" s="9"/>
      <c r="OPN32" s="9"/>
      <c r="OPO32" s="9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9"/>
      <c r="OQC32" s="9"/>
      <c r="OQD32" s="9"/>
      <c r="OQE32" s="9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9"/>
      <c r="OQS32" s="9"/>
      <c r="OQT32" s="9"/>
      <c r="OQU32" s="9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9"/>
      <c r="ORI32" s="9"/>
      <c r="ORJ32" s="9"/>
      <c r="ORK32" s="9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9"/>
      <c r="ORY32" s="9"/>
      <c r="ORZ32" s="9"/>
      <c r="OSA32" s="9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9"/>
      <c r="OSO32" s="9"/>
      <c r="OSP32" s="9"/>
      <c r="OSQ32" s="9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9"/>
      <c r="OTE32" s="9"/>
      <c r="OTF32" s="9"/>
      <c r="OTG32" s="9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9"/>
      <c r="OTU32" s="9"/>
      <c r="OTV32" s="9"/>
      <c r="OTW32" s="9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9"/>
      <c r="OUK32" s="9"/>
      <c r="OUL32" s="9"/>
      <c r="OUM32" s="9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9"/>
      <c r="OVA32" s="9"/>
      <c r="OVB32" s="9"/>
      <c r="OVC32" s="9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9"/>
      <c r="OVQ32" s="9"/>
      <c r="OVR32" s="9"/>
      <c r="OVS32" s="9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9"/>
      <c r="OWG32" s="9"/>
      <c r="OWH32" s="9"/>
      <c r="OWI32" s="9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9"/>
      <c r="OWW32" s="9"/>
      <c r="OWX32" s="9"/>
      <c r="OWY32" s="9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9"/>
      <c r="OXM32" s="9"/>
      <c r="OXN32" s="9"/>
      <c r="OXO32" s="9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9"/>
      <c r="OYC32" s="9"/>
      <c r="OYD32" s="9"/>
      <c r="OYE32" s="9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9"/>
      <c r="OYS32" s="9"/>
      <c r="OYT32" s="9"/>
      <c r="OYU32" s="9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9"/>
      <c r="OZI32" s="9"/>
      <c r="OZJ32" s="9"/>
      <c r="OZK32" s="9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9"/>
      <c r="OZY32" s="9"/>
      <c r="OZZ32" s="9"/>
      <c r="PAA32" s="9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9"/>
      <c r="PAO32" s="9"/>
      <c r="PAP32" s="9"/>
      <c r="PAQ32" s="9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9"/>
      <c r="PBE32" s="9"/>
      <c r="PBF32" s="9"/>
      <c r="PBG32" s="9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9"/>
      <c r="PBU32" s="9"/>
      <c r="PBV32" s="9"/>
      <c r="PBW32" s="9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9"/>
      <c r="PCK32" s="9"/>
      <c r="PCL32" s="9"/>
      <c r="PCM32" s="9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9"/>
      <c r="PDA32" s="9"/>
      <c r="PDB32" s="9"/>
      <c r="PDC32" s="9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9"/>
      <c r="PDQ32" s="9"/>
      <c r="PDR32" s="9"/>
      <c r="PDS32" s="9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9"/>
      <c r="PEG32" s="9"/>
      <c r="PEH32" s="9"/>
      <c r="PEI32" s="9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9"/>
      <c r="PEW32" s="9"/>
      <c r="PEX32" s="9"/>
      <c r="PEY32" s="9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9"/>
      <c r="PFM32" s="9"/>
      <c r="PFN32" s="9"/>
      <c r="PFO32" s="9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9"/>
      <c r="PGC32" s="9"/>
      <c r="PGD32" s="9"/>
      <c r="PGE32" s="9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9"/>
      <c r="PGS32" s="9"/>
      <c r="PGT32" s="9"/>
      <c r="PGU32" s="9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9"/>
      <c r="PHI32" s="9"/>
      <c r="PHJ32" s="9"/>
      <c r="PHK32" s="9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9"/>
      <c r="PHY32" s="9"/>
      <c r="PHZ32" s="9"/>
      <c r="PIA32" s="9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9"/>
      <c r="PIO32" s="9"/>
      <c r="PIP32" s="9"/>
      <c r="PIQ32" s="9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9"/>
      <c r="PJE32" s="9"/>
      <c r="PJF32" s="9"/>
      <c r="PJG32" s="9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9"/>
      <c r="PJU32" s="9"/>
      <c r="PJV32" s="9"/>
      <c r="PJW32" s="9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9"/>
      <c r="PKK32" s="9"/>
      <c r="PKL32" s="9"/>
      <c r="PKM32" s="9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9"/>
      <c r="PLA32" s="9"/>
      <c r="PLB32" s="9"/>
      <c r="PLC32" s="9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9"/>
      <c r="PLQ32" s="9"/>
      <c r="PLR32" s="9"/>
      <c r="PLS32" s="9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9"/>
      <c r="PMG32" s="9"/>
      <c r="PMH32" s="9"/>
      <c r="PMI32" s="9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9"/>
      <c r="PMW32" s="9"/>
      <c r="PMX32" s="9"/>
      <c r="PMY32" s="9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9"/>
      <c r="PNM32" s="9"/>
      <c r="PNN32" s="9"/>
      <c r="PNO32" s="9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9"/>
      <c r="POC32" s="9"/>
      <c r="POD32" s="9"/>
      <c r="POE32" s="9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9"/>
      <c r="POS32" s="9"/>
      <c r="POT32" s="9"/>
      <c r="POU32" s="9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9"/>
      <c r="PPI32" s="9"/>
      <c r="PPJ32" s="9"/>
      <c r="PPK32" s="9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9"/>
      <c r="PPY32" s="9"/>
      <c r="PPZ32" s="9"/>
      <c r="PQA32" s="9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9"/>
      <c r="PQO32" s="9"/>
      <c r="PQP32" s="9"/>
      <c r="PQQ32" s="9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9"/>
      <c r="PRE32" s="9"/>
      <c r="PRF32" s="9"/>
      <c r="PRG32" s="9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9"/>
      <c r="PRU32" s="9"/>
      <c r="PRV32" s="9"/>
      <c r="PRW32" s="9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9"/>
      <c r="PSK32" s="9"/>
      <c r="PSL32" s="9"/>
      <c r="PSM32" s="9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9"/>
      <c r="PTA32" s="9"/>
      <c r="PTB32" s="9"/>
      <c r="PTC32" s="9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9"/>
      <c r="PTQ32" s="9"/>
      <c r="PTR32" s="9"/>
      <c r="PTS32" s="9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9"/>
      <c r="PUG32" s="9"/>
      <c r="PUH32" s="9"/>
      <c r="PUI32" s="9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9"/>
      <c r="PUW32" s="9"/>
      <c r="PUX32" s="9"/>
      <c r="PUY32" s="9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9"/>
      <c r="PVM32" s="9"/>
      <c r="PVN32" s="9"/>
      <c r="PVO32" s="9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9"/>
      <c r="PWC32" s="9"/>
      <c r="PWD32" s="9"/>
      <c r="PWE32" s="9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9"/>
      <c r="PWS32" s="9"/>
      <c r="PWT32" s="9"/>
      <c r="PWU32" s="9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9"/>
      <c r="PXI32" s="9"/>
      <c r="PXJ32" s="9"/>
      <c r="PXK32" s="9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9"/>
      <c r="PXY32" s="9"/>
      <c r="PXZ32" s="9"/>
      <c r="PYA32" s="9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9"/>
      <c r="PYO32" s="9"/>
      <c r="PYP32" s="9"/>
      <c r="PYQ32" s="9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9"/>
      <c r="PZE32" s="9"/>
      <c r="PZF32" s="9"/>
      <c r="PZG32" s="9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9"/>
      <c r="PZU32" s="9"/>
      <c r="PZV32" s="9"/>
      <c r="PZW32" s="9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9"/>
      <c r="QAK32" s="9"/>
      <c r="QAL32" s="9"/>
      <c r="QAM32" s="9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9"/>
      <c r="QBA32" s="9"/>
      <c r="QBB32" s="9"/>
      <c r="QBC32" s="9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9"/>
      <c r="QBQ32" s="9"/>
      <c r="QBR32" s="9"/>
      <c r="QBS32" s="9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9"/>
      <c r="QCG32" s="9"/>
      <c r="QCH32" s="9"/>
      <c r="QCI32" s="9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9"/>
      <c r="QCW32" s="9"/>
      <c r="QCX32" s="9"/>
      <c r="QCY32" s="9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9"/>
      <c r="QDM32" s="9"/>
      <c r="QDN32" s="9"/>
      <c r="QDO32" s="9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9"/>
      <c r="QEC32" s="9"/>
      <c r="QED32" s="9"/>
      <c r="QEE32" s="9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9"/>
      <c r="QES32" s="9"/>
      <c r="QET32" s="9"/>
      <c r="QEU32" s="9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9"/>
      <c r="QFI32" s="9"/>
      <c r="QFJ32" s="9"/>
      <c r="QFK32" s="9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9"/>
      <c r="QFY32" s="9"/>
      <c r="QFZ32" s="9"/>
      <c r="QGA32" s="9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9"/>
      <c r="QGO32" s="9"/>
      <c r="QGP32" s="9"/>
      <c r="QGQ32" s="9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9"/>
      <c r="QHE32" s="9"/>
      <c r="QHF32" s="9"/>
      <c r="QHG32" s="9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9"/>
      <c r="QHU32" s="9"/>
      <c r="QHV32" s="9"/>
      <c r="QHW32" s="9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9"/>
      <c r="QIK32" s="9"/>
      <c r="QIL32" s="9"/>
      <c r="QIM32" s="9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9"/>
      <c r="QJA32" s="9"/>
      <c r="QJB32" s="9"/>
      <c r="QJC32" s="9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9"/>
      <c r="QJQ32" s="9"/>
      <c r="QJR32" s="9"/>
      <c r="QJS32" s="9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9"/>
      <c r="QKG32" s="9"/>
      <c r="QKH32" s="9"/>
      <c r="QKI32" s="9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9"/>
      <c r="QKW32" s="9"/>
      <c r="QKX32" s="9"/>
      <c r="QKY32" s="9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9"/>
      <c r="QLM32" s="9"/>
      <c r="QLN32" s="9"/>
      <c r="QLO32" s="9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9"/>
      <c r="QMC32" s="9"/>
      <c r="QMD32" s="9"/>
      <c r="QME32" s="9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9"/>
      <c r="QMS32" s="9"/>
      <c r="QMT32" s="9"/>
      <c r="QMU32" s="9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9"/>
      <c r="QNI32" s="9"/>
      <c r="QNJ32" s="9"/>
      <c r="QNK32" s="9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9"/>
      <c r="QNY32" s="9"/>
      <c r="QNZ32" s="9"/>
      <c r="QOA32" s="9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9"/>
      <c r="QOO32" s="9"/>
      <c r="QOP32" s="9"/>
      <c r="QOQ32" s="9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9"/>
      <c r="QPE32" s="9"/>
      <c r="QPF32" s="9"/>
      <c r="QPG32" s="9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9"/>
      <c r="QPU32" s="9"/>
      <c r="QPV32" s="9"/>
      <c r="QPW32" s="9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9"/>
      <c r="QQK32" s="9"/>
      <c r="QQL32" s="9"/>
      <c r="QQM32" s="9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9"/>
      <c r="QRA32" s="9"/>
      <c r="QRB32" s="9"/>
      <c r="QRC32" s="9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9"/>
      <c r="QRQ32" s="9"/>
      <c r="QRR32" s="9"/>
      <c r="QRS32" s="9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9"/>
      <c r="QSG32" s="9"/>
      <c r="QSH32" s="9"/>
      <c r="QSI32" s="9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9"/>
      <c r="QSW32" s="9"/>
      <c r="QSX32" s="9"/>
      <c r="QSY32" s="9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9"/>
      <c r="QTM32" s="9"/>
      <c r="QTN32" s="9"/>
      <c r="QTO32" s="9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9"/>
      <c r="QUC32" s="9"/>
      <c r="QUD32" s="9"/>
      <c r="QUE32" s="9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9"/>
      <c r="QUS32" s="9"/>
      <c r="QUT32" s="9"/>
      <c r="QUU32" s="9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9"/>
      <c r="QVI32" s="9"/>
      <c r="QVJ32" s="9"/>
      <c r="QVK32" s="9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9"/>
      <c r="QVY32" s="9"/>
      <c r="QVZ32" s="9"/>
      <c r="QWA32" s="9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9"/>
      <c r="QWO32" s="9"/>
      <c r="QWP32" s="9"/>
      <c r="QWQ32" s="9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9"/>
      <c r="QXE32" s="9"/>
      <c r="QXF32" s="9"/>
      <c r="QXG32" s="9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9"/>
      <c r="QXU32" s="9"/>
      <c r="QXV32" s="9"/>
      <c r="QXW32" s="9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9"/>
      <c r="QYK32" s="9"/>
      <c r="QYL32" s="9"/>
      <c r="QYM32" s="9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9"/>
      <c r="QZA32" s="9"/>
      <c r="QZB32" s="9"/>
      <c r="QZC32" s="9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9"/>
      <c r="QZQ32" s="9"/>
      <c r="QZR32" s="9"/>
      <c r="QZS32" s="9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9"/>
      <c r="RAG32" s="9"/>
      <c r="RAH32" s="9"/>
      <c r="RAI32" s="9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9"/>
      <c r="RAW32" s="9"/>
      <c r="RAX32" s="9"/>
      <c r="RAY32" s="9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9"/>
      <c r="RBM32" s="9"/>
      <c r="RBN32" s="9"/>
      <c r="RBO32" s="9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9"/>
      <c r="RCC32" s="9"/>
      <c r="RCD32" s="9"/>
      <c r="RCE32" s="9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9"/>
      <c r="RCS32" s="9"/>
      <c r="RCT32" s="9"/>
      <c r="RCU32" s="9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9"/>
      <c r="RDI32" s="9"/>
      <c r="RDJ32" s="9"/>
      <c r="RDK32" s="9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9"/>
      <c r="RDY32" s="9"/>
      <c r="RDZ32" s="9"/>
      <c r="REA32" s="9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9"/>
      <c r="REO32" s="9"/>
      <c r="REP32" s="9"/>
      <c r="REQ32" s="9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9"/>
      <c r="RFE32" s="9"/>
      <c r="RFF32" s="9"/>
      <c r="RFG32" s="9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9"/>
      <c r="RFU32" s="9"/>
      <c r="RFV32" s="9"/>
      <c r="RFW32" s="9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9"/>
      <c r="RGK32" s="9"/>
      <c r="RGL32" s="9"/>
      <c r="RGM32" s="9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9"/>
      <c r="RHA32" s="9"/>
      <c r="RHB32" s="9"/>
      <c r="RHC32" s="9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9"/>
      <c r="RHQ32" s="9"/>
      <c r="RHR32" s="9"/>
      <c r="RHS32" s="9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9"/>
      <c r="RIG32" s="9"/>
      <c r="RIH32" s="9"/>
      <c r="RII32" s="9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9"/>
      <c r="RIW32" s="9"/>
      <c r="RIX32" s="9"/>
      <c r="RIY32" s="9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9"/>
      <c r="RJM32" s="9"/>
      <c r="RJN32" s="9"/>
      <c r="RJO32" s="9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9"/>
      <c r="RKC32" s="9"/>
      <c r="RKD32" s="9"/>
      <c r="RKE32" s="9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9"/>
      <c r="RKS32" s="9"/>
      <c r="RKT32" s="9"/>
      <c r="RKU32" s="9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9"/>
      <c r="RLI32" s="9"/>
      <c r="RLJ32" s="9"/>
      <c r="RLK32" s="9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9"/>
      <c r="RLY32" s="9"/>
      <c r="RLZ32" s="9"/>
      <c r="RMA32" s="9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9"/>
      <c r="RMO32" s="9"/>
      <c r="RMP32" s="9"/>
      <c r="RMQ32" s="9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9"/>
      <c r="RNE32" s="9"/>
      <c r="RNF32" s="9"/>
      <c r="RNG32" s="9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9"/>
      <c r="RNU32" s="9"/>
      <c r="RNV32" s="9"/>
      <c r="RNW32" s="9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9"/>
      <c r="ROK32" s="9"/>
      <c r="ROL32" s="9"/>
      <c r="ROM32" s="9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9"/>
      <c r="RPA32" s="9"/>
      <c r="RPB32" s="9"/>
      <c r="RPC32" s="9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9"/>
      <c r="RPQ32" s="9"/>
      <c r="RPR32" s="9"/>
      <c r="RPS32" s="9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9"/>
      <c r="RQG32" s="9"/>
      <c r="RQH32" s="9"/>
      <c r="RQI32" s="9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9"/>
      <c r="RQW32" s="9"/>
      <c r="RQX32" s="9"/>
      <c r="RQY32" s="9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9"/>
      <c r="RRM32" s="9"/>
      <c r="RRN32" s="9"/>
      <c r="RRO32" s="9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9"/>
      <c r="RSC32" s="9"/>
      <c r="RSD32" s="9"/>
      <c r="RSE32" s="9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9"/>
      <c r="RSS32" s="9"/>
      <c r="RST32" s="9"/>
      <c r="RSU32" s="9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9"/>
      <c r="RTI32" s="9"/>
      <c r="RTJ32" s="9"/>
      <c r="RTK32" s="9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9"/>
      <c r="RTY32" s="9"/>
      <c r="RTZ32" s="9"/>
      <c r="RUA32" s="9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9"/>
      <c r="RUO32" s="9"/>
      <c r="RUP32" s="9"/>
      <c r="RUQ32" s="9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9"/>
      <c r="RVE32" s="9"/>
      <c r="RVF32" s="9"/>
      <c r="RVG32" s="9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9"/>
      <c r="RVU32" s="9"/>
      <c r="RVV32" s="9"/>
      <c r="RVW32" s="9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9"/>
      <c r="RWK32" s="9"/>
      <c r="RWL32" s="9"/>
      <c r="RWM32" s="9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9"/>
      <c r="RXA32" s="9"/>
      <c r="RXB32" s="9"/>
      <c r="RXC32" s="9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9"/>
      <c r="RXQ32" s="9"/>
      <c r="RXR32" s="9"/>
      <c r="RXS32" s="9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9"/>
      <c r="RYG32" s="9"/>
      <c r="RYH32" s="9"/>
      <c r="RYI32" s="9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9"/>
      <c r="RYW32" s="9"/>
      <c r="RYX32" s="9"/>
      <c r="RYY32" s="9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9"/>
      <c r="RZM32" s="9"/>
      <c r="RZN32" s="9"/>
      <c r="RZO32" s="9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9"/>
      <c r="SAC32" s="9"/>
      <c r="SAD32" s="9"/>
      <c r="SAE32" s="9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9"/>
      <c r="SAS32" s="9"/>
      <c r="SAT32" s="9"/>
      <c r="SAU32" s="9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9"/>
      <c r="SBI32" s="9"/>
      <c r="SBJ32" s="9"/>
      <c r="SBK32" s="9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9"/>
      <c r="SBY32" s="9"/>
      <c r="SBZ32" s="9"/>
      <c r="SCA32" s="9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9"/>
      <c r="SCO32" s="9"/>
      <c r="SCP32" s="9"/>
      <c r="SCQ32" s="9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9"/>
      <c r="SDE32" s="9"/>
      <c r="SDF32" s="9"/>
      <c r="SDG32" s="9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9"/>
      <c r="SDU32" s="9"/>
      <c r="SDV32" s="9"/>
      <c r="SDW32" s="9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9"/>
      <c r="SEK32" s="9"/>
      <c r="SEL32" s="9"/>
      <c r="SEM32" s="9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9"/>
      <c r="SFA32" s="9"/>
      <c r="SFB32" s="9"/>
      <c r="SFC32" s="9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9"/>
      <c r="SFQ32" s="9"/>
      <c r="SFR32" s="9"/>
      <c r="SFS32" s="9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9"/>
      <c r="SGG32" s="9"/>
      <c r="SGH32" s="9"/>
      <c r="SGI32" s="9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9"/>
      <c r="SGW32" s="9"/>
      <c r="SGX32" s="9"/>
      <c r="SGY32" s="9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9"/>
      <c r="SHM32" s="9"/>
      <c r="SHN32" s="9"/>
      <c r="SHO32" s="9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9"/>
      <c r="SIC32" s="9"/>
      <c r="SID32" s="9"/>
      <c r="SIE32" s="9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9"/>
      <c r="SIS32" s="9"/>
      <c r="SIT32" s="9"/>
      <c r="SIU32" s="9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9"/>
      <c r="SJI32" s="9"/>
      <c r="SJJ32" s="9"/>
      <c r="SJK32" s="9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9"/>
      <c r="SJY32" s="9"/>
      <c r="SJZ32" s="9"/>
      <c r="SKA32" s="9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9"/>
      <c r="SKO32" s="9"/>
      <c r="SKP32" s="9"/>
      <c r="SKQ32" s="9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9"/>
      <c r="SLE32" s="9"/>
      <c r="SLF32" s="9"/>
      <c r="SLG32" s="9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9"/>
      <c r="SLU32" s="9"/>
      <c r="SLV32" s="9"/>
      <c r="SLW32" s="9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9"/>
      <c r="SMK32" s="9"/>
      <c r="SML32" s="9"/>
      <c r="SMM32" s="9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9"/>
      <c r="SNA32" s="9"/>
      <c r="SNB32" s="9"/>
      <c r="SNC32" s="9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9"/>
      <c r="SNQ32" s="9"/>
      <c r="SNR32" s="9"/>
      <c r="SNS32" s="9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9"/>
      <c r="SOG32" s="9"/>
      <c r="SOH32" s="9"/>
      <c r="SOI32" s="9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9"/>
      <c r="SOW32" s="9"/>
      <c r="SOX32" s="9"/>
      <c r="SOY32" s="9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9"/>
      <c r="SPM32" s="9"/>
      <c r="SPN32" s="9"/>
      <c r="SPO32" s="9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9"/>
      <c r="SQC32" s="9"/>
      <c r="SQD32" s="9"/>
      <c r="SQE32" s="9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9"/>
      <c r="SQS32" s="9"/>
      <c r="SQT32" s="9"/>
      <c r="SQU32" s="9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9"/>
      <c r="SRI32" s="9"/>
      <c r="SRJ32" s="9"/>
      <c r="SRK32" s="9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9"/>
      <c r="SRY32" s="9"/>
      <c r="SRZ32" s="9"/>
      <c r="SSA32" s="9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9"/>
      <c r="SSO32" s="9"/>
      <c r="SSP32" s="9"/>
      <c r="SSQ32" s="9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9"/>
      <c r="STE32" s="9"/>
      <c r="STF32" s="9"/>
      <c r="STG32" s="9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9"/>
      <c r="STU32" s="9"/>
      <c r="STV32" s="9"/>
      <c r="STW32" s="9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9"/>
      <c r="SUK32" s="9"/>
      <c r="SUL32" s="9"/>
      <c r="SUM32" s="9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9"/>
      <c r="SVA32" s="9"/>
      <c r="SVB32" s="9"/>
      <c r="SVC32" s="9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9"/>
      <c r="SVQ32" s="9"/>
      <c r="SVR32" s="9"/>
      <c r="SVS32" s="9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9"/>
      <c r="SWG32" s="9"/>
      <c r="SWH32" s="9"/>
      <c r="SWI32" s="9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9"/>
      <c r="SWW32" s="9"/>
      <c r="SWX32" s="9"/>
      <c r="SWY32" s="9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9"/>
      <c r="SXM32" s="9"/>
      <c r="SXN32" s="9"/>
      <c r="SXO32" s="9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9"/>
      <c r="SYC32" s="9"/>
      <c r="SYD32" s="9"/>
      <c r="SYE32" s="9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9"/>
      <c r="SYS32" s="9"/>
      <c r="SYT32" s="9"/>
      <c r="SYU32" s="9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9"/>
      <c r="SZI32" s="9"/>
      <c r="SZJ32" s="9"/>
      <c r="SZK32" s="9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9"/>
      <c r="SZY32" s="9"/>
      <c r="SZZ32" s="9"/>
      <c r="TAA32" s="9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9"/>
      <c r="TAO32" s="9"/>
      <c r="TAP32" s="9"/>
      <c r="TAQ32" s="9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9"/>
      <c r="TBE32" s="9"/>
      <c r="TBF32" s="9"/>
      <c r="TBG32" s="9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9"/>
      <c r="TBU32" s="9"/>
      <c r="TBV32" s="9"/>
      <c r="TBW32" s="9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9"/>
      <c r="TCK32" s="9"/>
      <c r="TCL32" s="9"/>
      <c r="TCM32" s="9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9"/>
      <c r="TDA32" s="9"/>
      <c r="TDB32" s="9"/>
      <c r="TDC32" s="9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9"/>
      <c r="TDQ32" s="9"/>
      <c r="TDR32" s="9"/>
      <c r="TDS32" s="9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9"/>
      <c r="TEG32" s="9"/>
      <c r="TEH32" s="9"/>
      <c r="TEI32" s="9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9"/>
      <c r="TEW32" s="9"/>
      <c r="TEX32" s="9"/>
      <c r="TEY32" s="9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9"/>
      <c r="TFM32" s="9"/>
      <c r="TFN32" s="9"/>
      <c r="TFO32" s="9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9"/>
      <c r="TGC32" s="9"/>
      <c r="TGD32" s="9"/>
      <c r="TGE32" s="9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9"/>
      <c r="TGS32" s="9"/>
      <c r="TGT32" s="9"/>
      <c r="TGU32" s="9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9"/>
      <c r="THI32" s="9"/>
      <c r="THJ32" s="9"/>
      <c r="THK32" s="9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9"/>
      <c r="THY32" s="9"/>
      <c r="THZ32" s="9"/>
      <c r="TIA32" s="9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9"/>
      <c r="TIO32" s="9"/>
      <c r="TIP32" s="9"/>
      <c r="TIQ32" s="9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9"/>
      <c r="TJE32" s="9"/>
      <c r="TJF32" s="9"/>
      <c r="TJG32" s="9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9"/>
      <c r="TJU32" s="9"/>
      <c r="TJV32" s="9"/>
      <c r="TJW32" s="9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9"/>
      <c r="TKK32" s="9"/>
      <c r="TKL32" s="9"/>
      <c r="TKM32" s="9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9"/>
      <c r="TLA32" s="9"/>
      <c r="TLB32" s="9"/>
      <c r="TLC32" s="9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9"/>
      <c r="TLQ32" s="9"/>
      <c r="TLR32" s="9"/>
      <c r="TLS32" s="9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9"/>
      <c r="TMG32" s="9"/>
      <c r="TMH32" s="9"/>
      <c r="TMI32" s="9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9"/>
      <c r="TMW32" s="9"/>
      <c r="TMX32" s="9"/>
      <c r="TMY32" s="9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9"/>
      <c r="TNM32" s="9"/>
      <c r="TNN32" s="9"/>
      <c r="TNO32" s="9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9"/>
      <c r="TOC32" s="9"/>
      <c r="TOD32" s="9"/>
      <c r="TOE32" s="9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9"/>
      <c r="TOS32" s="9"/>
      <c r="TOT32" s="9"/>
      <c r="TOU32" s="9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9"/>
      <c r="TPI32" s="9"/>
      <c r="TPJ32" s="9"/>
      <c r="TPK32" s="9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9"/>
      <c r="TPY32" s="9"/>
      <c r="TPZ32" s="9"/>
      <c r="TQA32" s="9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9"/>
      <c r="TQO32" s="9"/>
      <c r="TQP32" s="9"/>
      <c r="TQQ32" s="9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9"/>
      <c r="TRE32" s="9"/>
      <c r="TRF32" s="9"/>
      <c r="TRG32" s="9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9"/>
      <c r="TRU32" s="9"/>
      <c r="TRV32" s="9"/>
      <c r="TRW32" s="9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9"/>
      <c r="TSK32" s="9"/>
      <c r="TSL32" s="9"/>
      <c r="TSM32" s="9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9"/>
      <c r="TTA32" s="9"/>
      <c r="TTB32" s="9"/>
      <c r="TTC32" s="9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9"/>
      <c r="TTQ32" s="9"/>
      <c r="TTR32" s="9"/>
      <c r="TTS32" s="9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9"/>
      <c r="TUG32" s="9"/>
      <c r="TUH32" s="9"/>
      <c r="TUI32" s="9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9"/>
      <c r="TUW32" s="9"/>
      <c r="TUX32" s="9"/>
      <c r="TUY32" s="9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9"/>
      <c r="TVM32" s="9"/>
      <c r="TVN32" s="9"/>
      <c r="TVO32" s="9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9"/>
      <c r="TWC32" s="9"/>
      <c r="TWD32" s="9"/>
      <c r="TWE32" s="9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9"/>
      <c r="TWS32" s="9"/>
      <c r="TWT32" s="9"/>
      <c r="TWU32" s="9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9"/>
      <c r="TXI32" s="9"/>
      <c r="TXJ32" s="9"/>
      <c r="TXK32" s="9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9"/>
      <c r="TXY32" s="9"/>
      <c r="TXZ32" s="9"/>
      <c r="TYA32" s="9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9"/>
      <c r="TYO32" s="9"/>
      <c r="TYP32" s="9"/>
      <c r="TYQ32" s="9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9"/>
      <c r="TZE32" s="9"/>
      <c r="TZF32" s="9"/>
      <c r="TZG32" s="9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9"/>
      <c r="TZU32" s="9"/>
      <c r="TZV32" s="9"/>
      <c r="TZW32" s="9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9"/>
      <c r="UAK32" s="9"/>
      <c r="UAL32" s="9"/>
      <c r="UAM32" s="9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9"/>
      <c r="UBA32" s="9"/>
      <c r="UBB32" s="9"/>
      <c r="UBC32" s="9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9"/>
      <c r="UBQ32" s="9"/>
      <c r="UBR32" s="9"/>
      <c r="UBS32" s="9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9"/>
      <c r="UCG32" s="9"/>
      <c r="UCH32" s="9"/>
      <c r="UCI32" s="9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9"/>
      <c r="UCW32" s="9"/>
      <c r="UCX32" s="9"/>
      <c r="UCY32" s="9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9"/>
      <c r="UDM32" s="9"/>
      <c r="UDN32" s="9"/>
      <c r="UDO32" s="9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9"/>
      <c r="UEC32" s="9"/>
      <c r="UED32" s="9"/>
      <c r="UEE32" s="9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9"/>
      <c r="UES32" s="9"/>
      <c r="UET32" s="9"/>
      <c r="UEU32" s="9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9"/>
      <c r="UFI32" s="9"/>
      <c r="UFJ32" s="9"/>
      <c r="UFK32" s="9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9"/>
      <c r="UFY32" s="9"/>
      <c r="UFZ32" s="9"/>
      <c r="UGA32" s="9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9"/>
      <c r="UGO32" s="9"/>
      <c r="UGP32" s="9"/>
      <c r="UGQ32" s="9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9"/>
      <c r="UHE32" s="9"/>
      <c r="UHF32" s="9"/>
      <c r="UHG32" s="9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9"/>
      <c r="UHU32" s="9"/>
      <c r="UHV32" s="9"/>
      <c r="UHW32" s="9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9"/>
      <c r="UIK32" s="9"/>
      <c r="UIL32" s="9"/>
      <c r="UIM32" s="9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9"/>
      <c r="UJA32" s="9"/>
      <c r="UJB32" s="9"/>
      <c r="UJC32" s="9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9"/>
      <c r="UJQ32" s="9"/>
      <c r="UJR32" s="9"/>
      <c r="UJS32" s="9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9"/>
      <c r="UKG32" s="9"/>
      <c r="UKH32" s="9"/>
      <c r="UKI32" s="9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9"/>
      <c r="UKW32" s="9"/>
      <c r="UKX32" s="9"/>
      <c r="UKY32" s="9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9"/>
      <c r="ULM32" s="9"/>
      <c r="ULN32" s="9"/>
      <c r="ULO32" s="9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9"/>
      <c r="UMC32" s="9"/>
      <c r="UMD32" s="9"/>
      <c r="UME32" s="9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9"/>
      <c r="UMS32" s="9"/>
      <c r="UMT32" s="9"/>
      <c r="UMU32" s="9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9"/>
      <c r="UNI32" s="9"/>
      <c r="UNJ32" s="9"/>
      <c r="UNK32" s="9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9"/>
      <c r="UNY32" s="9"/>
      <c r="UNZ32" s="9"/>
      <c r="UOA32" s="9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9"/>
      <c r="UOO32" s="9"/>
      <c r="UOP32" s="9"/>
      <c r="UOQ32" s="9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9"/>
      <c r="UPE32" s="9"/>
      <c r="UPF32" s="9"/>
      <c r="UPG32" s="9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9"/>
      <c r="UPU32" s="9"/>
      <c r="UPV32" s="9"/>
      <c r="UPW32" s="9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9"/>
      <c r="UQK32" s="9"/>
      <c r="UQL32" s="9"/>
      <c r="UQM32" s="9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9"/>
      <c r="URA32" s="9"/>
      <c r="URB32" s="9"/>
      <c r="URC32" s="9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9"/>
      <c r="URQ32" s="9"/>
      <c r="URR32" s="9"/>
      <c r="URS32" s="9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9"/>
      <c r="USG32" s="9"/>
      <c r="USH32" s="9"/>
      <c r="USI32" s="9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9"/>
      <c r="USW32" s="9"/>
      <c r="USX32" s="9"/>
      <c r="USY32" s="9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9"/>
      <c r="UTM32" s="9"/>
      <c r="UTN32" s="9"/>
      <c r="UTO32" s="9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9"/>
      <c r="UUC32" s="9"/>
      <c r="UUD32" s="9"/>
      <c r="UUE32" s="9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9"/>
      <c r="UUS32" s="9"/>
      <c r="UUT32" s="9"/>
      <c r="UUU32" s="9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9"/>
      <c r="UVI32" s="9"/>
      <c r="UVJ32" s="9"/>
      <c r="UVK32" s="9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9"/>
      <c r="UVY32" s="9"/>
      <c r="UVZ32" s="9"/>
      <c r="UWA32" s="9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9"/>
      <c r="UWO32" s="9"/>
      <c r="UWP32" s="9"/>
      <c r="UWQ32" s="9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9"/>
      <c r="UXE32" s="9"/>
      <c r="UXF32" s="9"/>
      <c r="UXG32" s="9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9"/>
      <c r="UXU32" s="9"/>
      <c r="UXV32" s="9"/>
      <c r="UXW32" s="9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9"/>
      <c r="UYK32" s="9"/>
      <c r="UYL32" s="9"/>
      <c r="UYM32" s="9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9"/>
      <c r="UZA32" s="9"/>
      <c r="UZB32" s="9"/>
      <c r="UZC32" s="9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9"/>
      <c r="UZQ32" s="9"/>
      <c r="UZR32" s="9"/>
      <c r="UZS32" s="9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9"/>
      <c r="VAG32" s="9"/>
      <c r="VAH32" s="9"/>
      <c r="VAI32" s="9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9"/>
      <c r="VAW32" s="9"/>
      <c r="VAX32" s="9"/>
      <c r="VAY32" s="9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9"/>
      <c r="VBM32" s="9"/>
      <c r="VBN32" s="9"/>
      <c r="VBO32" s="9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9"/>
      <c r="VCC32" s="9"/>
      <c r="VCD32" s="9"/>
      <c r="VCE32" s="9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9"/>
      <c r="VCS32" s="9"/>
      <c r="VCT32" s="9"/>
      <c r="VCU32" s="9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9"/>
      <c r="VDI32" s="9"/>
      <c r="VDJ32" s="9"/>
      <c r="VDK32" s="9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9"/>
      <c r="VDY32" s="9"/>
      <c r="VDZ32" s="9"/>
      <c r="VEA32" s="9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9"/>
      <c r="VEO32" s="9"/>
      <c r="VEP32" s="9"/>
      <c r="VEQ32" s="9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9"/>
      <c r="VFE32" s="9"/>
      <c r="VFF32" s="9"/>
      <c r="VFG32" s="9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9"/>
      <c r="VFU32" s="9"/>
      <c r="VFV32" s="9"/>
      <c r="VFW32" s="9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9"/>
      <c r="VGK32" s="9"/>
      <c r="VGL32" s="9"/>
      <c r="VGM32" s="9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9"/>
      <c r="VHA32" s="9"/>
      <c r="VHB32" s="9"/>
      <c r="VHC32" s="9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9"/>
      <c r="VHQ32" s="9"/>
      <c r="VHR32" s="9"/>
      <c r="VHS32" s="9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9"/>
      <c r="VIG32" s="9"/>
      <c r="VIH32" s="9"/>
      <c r="VII32" s="9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9"/>
      <c r="VIW32" s="9"/>
      <c r="VIX32" s="9"/>
      <c r="VIY32" s="9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9"/>
      <c r="VJM32" s="9"/>
      <c r="VJN32" s="9"/>
      <c r="VJO32" s="9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9"/>
      <c r="VKC32" s="9"/>
      <c r="VKD32" s="9"/>
      <c r="VKE32" s="9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9"/>
      <c r="VKS32" s="9"/>
      <c r="VKT32" s="9"/>
      <c r="VKU32" s="9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9"/>
      <c r="VLI32" s="9"/>
      <c r="VLJ32" s="9"/>
      <c r="VLK32" s="9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9"/>
      <c r="VLY32" s="9"/>
      <c r="VLZ32" s="9"/>
      <c r="VMA32" s="9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9"/>
      <c r="VMO32" s="9"/>
      <c r="VMP32" s="9"/>
      <c r="VMQ32" s="9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9"/>
      <c r="VNE32" s="9"/>
      <c r="VNF32" s="9"/>
      <c r="VNG32" s="9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9"/>
      <c r="VNU32" s="9"/>
      <c r="VNV32" s="9"/>
      <c r="VNW32" s="9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9"/>
      <c r="VOK32" s="9"/>
      <c r="VOL32" s="9"/>
      <c r="VOM32" s="9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9"/>
      <c r="VPA32" s="9"/>
      <c r="VPB32" s="9"/>
      <c r="VPC32" s="9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9"/>
      <c r="VPQ32" s="9"/>
      <c r="VPR32" s="9"/>
      <c r="VPS32" s="9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9"/>
      <c r="VQG32" s="9"/>
      <c r="VQH32" s="9"/>
      <c r="VQI32" s="9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9"/>
      <c r="VQW32" s="9"/>
      <c r="VQX32" s="9"/>
      <c r="VQY32" s="9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9"/>
      <c r="VRM32" s="9"/>
      <c r="VRN32" s="9"/>
      <c r="VRO32" s="9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9"/>
      <c r="VSC32" s="9"/>
      <c r="VSD32" s="9"/>
      <c r="VSE32" s="9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9"/>
      <c r="VSS32" s="9"/>
      <c r="VST32" s="9"/>
      <c r="VSU32" s="9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9"/>
      <c r="VTI32" s="9"/>
      <c r="VTJ32" s="9"/>
      <c r="VTK32" s="9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  <c r="XCL32" s="9"/>
      <c r="XCM32" s="9"/>
      <c r="XCN32" s="9"/>
      <c r="XCO32" s="9"/>
      <c r="XCP32" s="9"/>
      <c r="XCQ32" s="9"/>
      <c r="XCR32" s="9"/>
      <c r="XCS32" s="9"/>
      <c r="XCT32" s="9"/>
      <c r="XCU32" s="9"/>
      <c r="XCV32" s="9"/>
      <c r="XCW32" s="9"/>
      <c r="XCX32" s="9"/>
      <c r="XCY32" s="9"/>
      <c r="XCZ32" s="9"/>
      <c r="XDA32" s="9"/>
      <c r="XDB32" s="9"/>
      <c r="XDC32" s="9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9"/>
      <c r="XEG32" s="9"/>
      <c r="XEH32" s="9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  <c r="XEY32" s="9"/>
      <c r="XEZ32" s="9"/>
      <c r="XFA32" s="9"/>
      <c r="XFB32" s="9"/>
      <c r="XFC32" s="9"/>
      <c r="XFD32" s="9"/>
    </row>
  </sheetData>
  <conditionalFormatting sqref="A25:CA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CW32"/>
  <sheetViews>
    <sheetView topLeftCell="B11" zoomScale="90" zoomScaleNormal="90" workbookViewId="0">
      <pane xSplit="1" topLeftCell="C1" activePane="topRight" state="frozen"/>
      <selection activeCell="B1" sqref="B1"/>
      <selection pane="topRight" activeCell="B31" sqref="A31:XFD31"/>
    </sheetView>
  </sheetViews>
  <sheetFormatPr baseColWidth="10" defaultRowHeight="16" x14ac:dyDescent="0.2"/>
  <cols>
    <col min="1" max="1" width="39.83203125" style="9" bestFit="1" customWidth="1"/>
    <col min="2" max="2" width="19.83203125" style="9" bestFit="1" customWidth="1"/>
    <col min="3" max="3" width="23.6640625" style="9" customWidth="1"/>
    <col min="4" max="4" width="18.33203125" style="9" customWidth="1"/>
    <col min="5" max="5" width="13" style="9" customWidth="1"/>
    <col min="6" max="6" width="17.6640625" style="9" customWidth="1"/>
    <col min="7" max="7" width="11.5" style="9" customWidth="1"/>
    <col min="8" max="8" width="10.6640625" style="9" customWidth="1"/>
    <col min="9" max="9" width="17.5" style="9" customWidth="1"/>
    <col min="10" max="10" width="13" style="9" customWidth="1"/>
    <col min="11" max="11" width="17.1640625" style="9" customWidth="1"/>
    <col min="12" max="12" width="24.83203125" style="9" customWidth="1"/>
    <col min="13" max="13" width="20.33203125" style="9" customWidth="1"/>
    <col min="14" max="14" width="15.5" style="9" customWidth="1"/>
    <col min="15" max="15" width="13.1640625" style="9" customWidth="1"/>
    <col min="16" max="16" width="13.6640625" style="9" customWidth="1"/>
    <col min="17" max="17" width="18.1640625" style="9" customWidth="1"/>
    <col min="18" max="18" width="19.6640625" style="9" customWidth="1"/>
    <col min="19" max="19" width="28.33203125" style="9" customWidth="1"/>
    <col min="20" max="20" width="20.1640625" style="9" customWidth="1"/>
    <col min="21" max="16384" width="10.83203125" style="9"/>
  </cols>
  <sheetData>
    <row r="1" spans="1:21" x14ac:dyDescent="0.2">
      <c r="A1" s="9" t="s">
        <v>79</v>
      </c>
      <c r="B1" s="9" t="s">
        <v>80</v>
      </c>
      <c r="C1" s="9" t="s">
        <v>82</v>
      </c>
      <c r="D1" s="9" t="s">
        <v>220</v>
      </c>
      <c r="E1" s="9" t="s">
        <v>85</v>
      </c>
      <c r="F1" s="9" t="s">
        <v>86</v>
      </c>
      <c r="G1" s="9" t="s">
        <v>92</v>
      </c>
      <c r="H1" s="9" t="s">
        <v>93</v>
      </c>
      <c r="I1" s="9" t="s">
        <v>94</v>
      </c>
      <c r="J1" s="9" t="s">
        <v>95</v>
      </c>
      <c r="K1" s="9" t="s">
        <v>103</v>
      </c>
      <c r="L1" s="9" t="s">
        <v>107</v>
      </c>
      <c r="M1" s="9" t="s">
        <v>108</v>
      </c>
      <c r="N1" s="9" t="s">
        <v>115</v>
      </c>
      <c r="O1" s="9" t="s">
        <v>116</v>
      </c>
      <c r="P1" s="9" t="s">
        <v>118</v>
      </c>
      <c r="Q1" s="9" t="s">
        <v>129</v>
      </c>
      <c r="R1" s="9" t="s">
        <v>130</v>
      </c>
      <c r="S1" s="9" t="s">
        <v>136</v>
      </c>
      <c r="T1" s="9" t="s">
        <v>145</v>
      </c>
      <c r="U1" s="9" t="s">
        <v>157</v>
      </c>
    </row>
    <row r="2" spans="1:21" x14ac:dyDescent="0.2">
      <c r="A2" s="9" t="s">
        <v>158</v>
      </c>
      <c r="B2" s="9" t="str">
        <f>COMP!B2</f>
        <v xml:space="preserve">  mcml</v>
      </c>
      <c r="C2" s="9">
        <f>IFERROR((Yosys!D2/'Odin-II'!D2), "NAN")</f>
        <v>1.0146024297081753</v>
      </c>
      <c r="D2" s="9">
        <f>IFERROR((Yosys!F2/'Odin-II'!F2), "NAN")</f>
        <v>8.2935635792778655</v>
      </c>
      <c r="E2" s="9">
        <f>IFERROR((Yosys!H2/'Odin-II'!H2), "NAN")</f>
        <v>0.96153846153846156</v>
      </c>
      <c r="F2" s="9">
        <f>IFERROR((Yosys!I2/'Odin-II'!I2), "NAN")</f>
        <v>1.1567715422122971</v>
      </c>
      <c r="G2" s="9">
        <f>IFERROR((Yosys!O2/'Odin-II'!O2), "NAN")</f>
        <v>0.9021445817355489</v>
      </c>
      <c r="H2" s="9">
        <f>IFERROR((Yosys!P2/'Odin-II'!P2), "NAN")</f>
        <v>1</v>
      </c>
      <c r="I2" s="9">
        <f>IFERROR((Yosys!Q2/'Odin-II'!Q2), "NAN")</f>
        <v>0.61006289308176098</v>
      </c>
      <c r="J2" s="9">
        <f>IFERROR((Yosys!R2/'Odin-II'!R2), "NAN")</f>
        <v>0.96296296296296291</v>
      </c>
      <c r="K2" s="9">
        <f>IFERROR((Yosys!Z2/'Odin-II'!Z2), "NAN")</f>
        <v>0.94656708843124471</v>
      </c>
      <c r="L2" s="9">
        <f>IFERROR((Yosys!AD2/'Odin-II'!AD2), "NAN")</f>
        <v>0.95629962195657003</v>
      </c>
      <c r="M2" s="9">
        <f>IFERROR((Yosys!AE2/'Odin-II'!AE2), "NAN")</f>
        <v>1</v>
      </c>
      <c r="N2" s="9" t="str">
        <f>IFERROR((Yosys!AL2/'Odin-II'!AL2), "NAN")</f>
        <v>NAN</v>
      </c>
      <c r="O2" s="9">
        <f>IFERROR((Yosys!AM2/'Odin-II'!AM2), "NAN")</f>
        <v>0.65625819994752033</v>
      </c>
      <c r="P2" s="9">
        <f>IFERROR((Yosys!AO2/'Odin-II'!AO2), "NAN")</f>
        <v>0.86352728793782885</v>
      </c>
      <c r="Q2" s="9">
        <f>IFERROR((Yosys!AZ2/'Odin-II'!AZ2), "NAN")</f>
        <v>1.0142857142857142</v>
      </c>
      <c r="R2" s="9">
        <f>IFERROR((Yosys!BA2/'Odin-II'!BA2), "NAN")</f>
        <v>0.9573676497288145</v>
      </c>
      <c r="S2" s="9">
        <f>IFERROR((Yosys!BG2/'Odin-II'!BG2), "NAN")</f>
        <v>0.74528595190349611</v>
      </c>
      <c r="T2" s="9">
        <f>IFERROR((Yosys!BP2/'Odin-II'!BP2), "NAN")</f>
        <v>1.0127973161867487</v>
      </c>
      <c r="U2" s="9" t="s">
        <v>157</v>
      </c>
    </row>
    <row r="3" spans="1:21" x14ac:dyDescent="0.2">
      <c r="A3" s="9" t="s">
        <v>158</v>
      </c>
      <c r="B3" s="9" t="str">
        <f>COMP!B3</f>
        <v xml:space="preserve">  LU32PEEng</v>
      </c>
      <c r="C3" s="9">
        <f>IFERROR((Yosys!D3/'Odin-II'!D3), "NAN")</f>
        <v>0.27138377379986139</v>
      </c>
      <c r="D3" s="9">
        <f>IFERROR((Yosys!F3/'Odin-II'!F3), "NAN")</f>
        <v>16.263489208633093</v>
      </c>
      <c r="E3" s="9">
        <f>IFERROR((Yosys!H3/'Odin-II'!H3), "NAN")</f>
        <v>0.95049504950495045</v>
      </c>
      <c r="F3" s="9">
        <f>IFERROR((Yosys!I3/'Odin-II'!I3), "NAN")</f>
        <v>0.8304238985313751</v>
      </c>
      <c r="G3" s="9">
        <f>IFERROR((Yosys!O3/'Odin-II'!O3), "NAN")</f>
        <v>1.0080042689434365</v>
      </c>
      <c r="H3" s="9">
        <f>IFERROR((Yosys!P3/'Odin-II'!P3), "NAN")</f>
        <v>1</v>
      </c>
      <c r="I3" s="9">
        <f>IFERROR((Yosys!Q3/'Odin-II'!Q3), "NAN")</f>
        <v>1.0059880239520957</v>
      </c>
      <c r="J3" s="9">
        <f>IFERROR((Yosys!R3/'Odin-II'!R3), "NAN")</f>
        <v>1</v>
      </c>
      <c r="K3" s="9">
        <f>IFERROR((Yosys!Z3/'Odin-II'!Z3), "NAN")</f>
        <v>1.1752074545085842</v>
      </c>
      <c r="L3" s="9">
        <f>IFERROR((Yosys!AD3/'Odin-II'!AD3), "NAN")</f>
        <v>0.98821370089791805</v>
      </c>
      <c r="M3" s="9">
        <f>IFERROR((Yosys!AE3/'Odin-II'!AE3), "NAN")</f>
        <v>1</v>
      </c>
      <c r="N3" s="9" t="str">
        <f>IFERROR((Yosys!AL3/'Odin-II'!AL3), "NAN")</f>
        <v>NAN</v>
      </c>
      <c r="O3" s="9">
        <f>IFERROR((Yosys!AM3/'Odin-II'!AM3), "NAN")</f>
        <v>1.0232777109379088</v>
      </c>
      <c r="P3" s="9">
        <f>IFERROR((Yosys!AO3/'Odin-II'!AO3), "NAN")</f>
        <v>0.86991094147582704</v>
      </c>
      <c r="Q3" s="9">
        <f>IFERROR((Yosys!AZ3/'Odin-II'!AZ3), "NAN")</f>
        <v>1.140625</v>
      </c>
      <c r="R3" s="9">
        <f>IFERROR((Yosys!BA3/'Odin-II'!BA3), "NAN")</f>
        <v>0.97831684298679855</v>
      </c>
      <c r="S3" s="9">
        <f>IFERROR((Yosys!BG3/'Odin-II'!BG3), "NAN")</f>
        <v>0.12890156957358562</v>
      </c>
      <c r="T3" s="9">
        <f>IFERROR((Yosys!BP3/'Odin-II'!BP3), "NAN")</f>
        <v>0.97341376374001387</v>
      </c>
      <c r="U3" s="9" t="s">
        <v>157</v>
      </c>
    </row>
    <row r="4" spans="1:21" x14ac:dyDescent="0.2">
      <c r="A4" s="9" t="s">
        <v>158</v>
      </c>
      <c r="B4" s="9" t="str">
        <f>COMP!B4</f>
        <v xml:space="preserve">  stereovision2</v>
      </c>
      <c r="C4" s="9">
        <f>IFERROR((Yosys!D4/'Odin-II'!D4), "NAN")</f>
        <v>0.89166796714287744</v>
      </c>
      <c r="D4" s="9">
        <f>IFERROR((Yosys!F4/'Odin-II'!F4), "NAN")</f>
        <v>6.6422764227642279</v>
      </c>
      <c r="E4" s="9">
        <f>IFERROR((Yosys!H4/'Odin-II'!H4), "NAN")</f>
        <v>1.6666666666666667</v>
      </c>
      <c r="F4" s="9">
        <f>IFERROR((Yosys!I4/'Odin-II'!I4), "NAN")</f>
        <v>0.949317738791423</v>
      </c>
      <c r="G4" s="9">
        <f>IFERROR((Yosys!O4/'Odin-II'!O4), "NAN")</f>
        <v>0.98668280871670699</v>
      </c>
      <c r="H4" s="9">
        <f>IFERROR((Yosys!P4/'Odin-II'!P4), "NAN")</f>
        <v>1</v>
      </c>
      <c r="I4" s="9" t="str">
        <f>IFERROR((Yosys!Q4/'Odin-II'!Q4), "NAN")</f>
        <v>NAN</v>
      </c>
      <c r="J4" s="9">
        <f>IFERROR((Yosys!R4/'Odin-II'!R4), "NAN")</f>
        <v>1.4814814814814814</v>
      </c>
      <c r="K4" s="9">
        <f>IFERROR((Yosys!Z4/'Odin-II'!Z4), "NAN")</f>
        <v>1.4019369154405916</v>
      </c>
      <c r="L4" s="9">
        <f>IFERROR((Yosys!AD4/'Odin-II'!AD4), "NAN")</f>
        <v>0.92657752756274925</v>
      </c>
      <c r="M4" s="9">
        <f>IFERROR((Yosys!AE4/'Odin-II'!AE4), "NAN")</f>
        <v>1</v>
      </c>
      <c r="N4" s="9" t="str">
        <f>IFERROR((Yosys!AL4/'Odin-II'!AL4), "NAN")</f>
        <v>NAN</v>
      </c>
      <c r="O4" s="9">
        <f>IFERROR((Yosys!AM4/'Odin-II'!AM4), "NAN")</f>
        <v>0.69592760180995472</v>
      </c>
      <c r="P4" s="9">
        <f>IFERROR((Yosys!AO4/'Odin-II'!AO4), "NAN")</f>
        <v>0.87877324317797645</v>
      </c>
      <c r="Q4" s="9">
        <f>IFERROR((Yosys!AZ4/'Odin-II'!AZ4), "NAN")</f>
        <v>1.2250000000000001</v>
      </c>
      <c r="R4" s="9">
        <f>IFERROR((Yosys!BA4/'Odin-II'!BA4), "NAN")</f>
        <v>0.81844167954835678</v>
      </c>
      <c r="S4" s="9">
        <f>IFERROR((Yosys!BG4/'Odin-II'!BG4), "NAN")</f>
        <v>0.71063511520162892</v>
      </c>
      <c r="T4" s="9">
        <f>IFERROR((Yosys!BP4/'Odin-II'!BP4), "NAN")</f>
        <v>0.91875575950200294</v>
      </c>
      <c r="U4" s="9" t="s">
        <v>157</v>
      </c>
    </row>
    <row r="5" spans="1:21" x14ac:dyDescent="0.2">
      <c r="A5" s="9" t="s">
        <v>158</v>
      </c>
      <c r="B5" s="9" t="str">
        <f>COMP!B5</f>
        <v xml:space="preserve">  bgm</v>
      </c>
      <c r="C5" s="9">
        <f>IFERROR((Yosys!D5/'Odin-II'!D5), "NAN")</f>
        <v>0.86169636908727509</v>
      </c>
      <c r="D5" s="9">
        <f>IFERROR((Yosys!F5/'Odin-II'!F5), "NAN")</f>
        <v>13.761904761904763</v>
      </c>
      <c r="E5" s="9">
        <f>IFERROR((Yosys!H5/'Odin-II'!H5), "NAN")</f>
        <v>1</v>
      </c>
      <c r="F5" s="9">
        <f>IFERROR((Yosys!I5/'Odin-II'!I5), "NAN")</f>
        <v>0.2896886323159123</v>
      </c>
      <c r="G5" s="9">
        <f>IFERROR((Yosys!O5/'Odin-II'!O5), "NAN")</f>
        <v>0.97738051805910253</v>
      </c>
      <c r="H5" s="9">
        <f>IFERROR((Yosys!P5/'Odin-II'!P5), "NAN")</f>
        <v>1</v>
      </c>
      <c r="I5" s="9" t="str">
        <f>IFERROR((Yosys!Q5/'Odin-II'!Q5), "NAN")</f>
        <v>NAN</v>
      </c>
      <c r="J5" s="9">
        <f>IFERROR((Yosys!R5/'Odin-II'!R5), "NAN")</f>
        <v>1</v>
      </c>
      <c r="K5" s="9">
        <f>IFERROR((Yosys!Z5/'Odin-II'!Z5), "NAN")</f>
        <v>0.96838708912112548</v>
      </c>
      <c r="L5" s="9">
        <f>IFERROR((Yosys!AD5/'Odin-II'!AD5), "NAN")</f>
        <v>0.98675750604612755</v>
      </c>
      <c r="M5" s="9">
        <f>IFERROR((Yosys!AE5/'Odin-II'!AE5), "NAN")</f>
        <v>1</v>
      </c>
      <c r="N5" s="9" t="str">
        <f>IFERROR((Yosys!AL5/'Odin-II'!AL5), "NAN")</f>
        <v>NAN</v>
      </c>
      <c r="O5" s="9">
        <f>IFERROR((Yosys!AM5/'Odin-II'!AM5), "NAN")</f>
        <v>1.1443361753958587</v>
      </c>
      <c r="P5" s="9">
        <f>IFERROR((Yosys!AO5/'Odin-II'!AO5), "NAN")</f>
        <v>0.8375684128225177</v>
      </c>
      <c r="Q5" s="9">
        <f>IFERROR((Yosys!AZ5/'Odin-II'!AZ5), "NAN")</f>
        <v>1.027027027027027</v>
      </c>
      <c r="R5" s="9">
        <f>IFERROR((Yosys!BA5/'Odin-II'!BA5), "NAN")</f>
        <v>0.99909315621828554</v>
      </c>
      <c r="S5" s="9">
        <f>IFERROR((Yosys!BG5/'Odin-II'!BG5), "NAN")</f>
        <v>1.1153927738103655</v>
      </c>
      <c r="T5" s="9">
        <f>IFERROR((Yosys!BP5/'Odin-II'!BP5), "NAN")</f>
        <v>1.0384192972067434</v>
      </c>
      <c r="U5" s="9" t="s">
        <v>157</v>
      </c>
    </row>
    <row r="6" spans="1:21" x14ac:dyDescent="0.2">
      <c r="A6" s="9" t="s">
        <v>158</v>
      </c>
      <c r="B6" s="9" t="str">
        <f>COMP!B6</f>
        <v xml:space="preserve">  LU8PEEng</v>
      </c>
      <c r="C6" s="9">
        <f>IFERROR((Yosys!D6/'Odin-II'!D6), "NAN")</f>
        <v>0.84463092124382455</v>
      </c>
      <c r="D6" s="9">
        <f>IFERROR((Yosys!F6/'Odin-II'!F6), "NAN")</f>
        <v>20.735772357723576</v>
      </c>
      <c r="E6" s="9">
        <f>IFERROR((Yosys!H6/'Odin-II'!H6), "NAN")</f>
        <v>0.91089108910891092</v>
      </c>
      <c r="F6" s="9">
        <f>IFERROR((Yosys!I6/'Odin-II'!I6), "NAN")</f>
        <v>0.75945653852092021</v>
      </c>
      <c r="G6" s="9">
        <f>IFERROR((Yosys!O6/'Odin-II'!O6), "NAN")</f>
        <v>0.99042844120328166</v>
      </c>
      <c r="H6" s="9">
        <f>IFERROR((Yosys!P6/'Odin-II'!P6), "NAN")</f>
        <v>1</v>
      </c>
      <c r="I6" s="9">
        <f>IFERROR((Yosys!Q6/'Odin-II'!Q6), "NAN")</f>
        <v>1.0227272727272727</v>
      </c>
      <c r="J6" s="9">
        <f>IFERROR((Yosys!R6/'Odin-II'!R6), "NAN")</f>
        <v>1</v>
      </c>
      <c r="K6" s="9">
        <f>IFERROR((Yosys!Z6/'Odin-II'!Z6), "NAN")</f>
        <v>0.99429023838757946</v>
      </c>
      <c r="L6" s="9">
        <f>IFERROR((Yosys!AD6/'Odin-II'!AD6), "NAN")</f>
        <v>0.95594271371622619</v>
      </c>
      <c r="M6" s="9">
        <f>IFERROR((Yosys!AE6/'Odin-II'!AE6), "NAN")</f>
        <v>1</v>
      </c>
      <c r="N6" s="9" t="str">
        <f>IFERROR((Yosys!AL6/'Odin-II'!AL6), "NAN")</f>
        <v>NAN</v>
      </c>
      <c r="O6" s="9">
        <f>IFERROR((Yosys!AM6/'Odin-II'!AM6), "NAN")</f>
        <v>0.98663982430453878</v>
      </c>
      <c r="P6" s="9">
        <f>IFERROR((Yosys!AO6/'Odin-II'!AO6), "NAN")</f>
        <v>0.91541104943166807</v>
      </c>
      <c r="Q6" s="9">
        <f>IFERROR((Yosys!AZ6/'Odin-II'!AZ6), "NAN")</f>
        <v>1.0416666666666667</v>
      </c>
      <c r="R6" s="9">
        <f>IFERROR((Yosys!BA6/'Odin-II'!BA6), "NAN")</f>
        <v>0.94134767961848842</v>
      </c>
      <c r="S6" s="9">
        <f>IFERROR((Yosys!BG6/'Odin-II'!BG6), "NAN")</f>
        <v>0.64295302013422817</v>
      </c>
      <c r="T6" s="9">
        <f>IFERROR((Yosys!BP6/'Odin-II'!BP6), "NAN")</f>
        <v>0.93685935158733036</v>
      </c>
      <c r="U6" s="9" t="s">
        <v>157</v>
      </c>
    </row>
    <row r="7" spans="1:21" x14ac:dyDescent="0.2">
      <c r="A7" s="9" t="s">
        <v>158</v>
      </c>
      <c r="B7" s="9" t="str">
        <f>COMP!B7</f>
        <v xml:space="preserve">  stereovision0</v>
      </c>
      <c r="C7" s="9">
        <f>IFERROR((Yosys!D7/'Odin-II'!D7), "NAN")</f>
        <v>1.1434930055108097</v>
      </c>
      <c r="D7" s="9">
        <f>IFERROR((Yosys!F7/'Odin-II'!F7), "NAN")</f>
        <v>5.8715596330275233</v>
      </c>
      <c r="E7" s="9">
        <f>IFERROR((Yosys!H7/'Odin-II'!H7), "NAN")</f>
        <v>1</v>
      </c>
      <c r="F7" s="9">
        <f>IFERROR((Yosys!I7/'Odin-II'!I7), "NAN")</f>
        <v>0.89445438282647582</v>
      </c>
      <c r="G7" s="9">
        <f>IFERROR((Yosys!O7/'Odin-II'!O7), "NAN")</f>
        <v>0.98721590909090906</v>
      </c>
      <c r="H7" s="9">
        <f>IFERROR((Yosys!P7/'Odin-II'!P7), "NAN")</f>
        <v>1.0764331210191083</v>
      </c>
      <c r="I7" s="9" t="str">
        <f>IFERROR((Yosys!Q7/'Odin-II'!Q7), "NAN")</f>
        <v>NAN</v>
      </c>
      <c r="J7" s="9" t="str">
        <f>IFERROR((Yosys!R7/'Odin-II'!R7), "NAN")</f>
        <v>NAN</v>
      </c>
      <c r="K7" s="9">
        <f>IFERROR((Yosys!Z7/'Odin-II'!Z7), "NAN")</f>
        <v>0.97322010665151037</v>
      </c>
      <c r="L7" s="9">
        <f>IFERROR((Yosys!AD7/'Odin-II'!AD7), "NAN")</f>
        <v>0.97119133905225008</v>
      </c>
      <c r="M7" s="9">
        <f>IFERROR((Yosys!AE7/'Odin-II'!AE7), "NAN")</f>
        <v>1</v>
      </c>
      <c r="N7" s="9" t="str">
        <f>IFERROR((Yosys!AL7/'Odin-II'!AL7), "NAN")</f>
        <v>NAN</v>
      </c>
      <c r="O7" s="9">
        <f>IFERROR((Yosys!AM7/'Odin-II'!AM7), "NAN")</f>
        <v>1.0587326120556415</v>
      </c>
      <c r="P7" s="9">
        <f>IFERROR((Yosys!AO7/'Odin-II'!AO7), "NAN")</f>
        <v>0.96631205673758869</v>
      </c>
      <c r="Q7" s="9">
        <f>IFERROR((Yosys!AZ7/'Odin-II'!AZ7), "NAN")</f>
        <v>1.1200000000000001</v>
      </c>
      <c r="R7" s="9">
        <f>IFERROR((Yosys!BA7/'Odin-II'!BA7), "NAN")</f>
        <v>1.0030656235031135</v>
      </c>
      <c r="S7" s="9">
        <f>IFERROR((Yosys!BG7/'Odin-II'!BG7), "NAN")</f>
        <v>1.2097114707952146</v>
      </c>
      <c r="T7" s="9">
        <f>IFERROR((Yosys!BP7/'Odin-II'!BP7), "NAN")</f>
        <v>1.0278463403808471</v>
      </c>
      <c r="U7" s="9" t="s">
        <v>157</v>
      </c>
    </row>
    <row r="8" spans="1:21" x14ac:dyDescent="0.2">
      <c r="A8" s="9" t="s">
        <v>158</v>
      </c>
      <c r="B8" s="9" t="str">
        <f>COMP!B8</f>
        <v xml:space="preserve">  stereovision1</v>
      </c>
      <c r="C8" s="9">
        <f>IFERROR((Yosys!D8/'Odin-II'!D8), "NAN")</f>
        <v>1.3350409154414209</v>
      </c>
      <c r="D8" s="9">
        <f>IFERROR((Yosys!F8/'Odin-II'!F8), "NAN")</f>
        <v>5.2857142857142856</v>
      </c>
      <c r="E8" s="9">
        <f>IFERROR((Yosys!H8/'Odin-II'!H8), "NAN")</f>
        <v>1</v>
      </c>
      <c r="F8" s="9">
        <f>IFERROR((Yosys!I8/'Odin-II'!I8), "NAN")</f>
        <v>0.27863436123348018</v>
      </c>
      <c r="G8" s="9">
        <f>IFERROR((Yosys!O8/'Odin-II'!O8), "NAN")</f>
        <v>0.98962962962962964</v>
      </c>
      <c r="H8" s="9">
        <f>IFERROR((Yosys!P8/'Odin-II'!P8), "NAN")</f>
        <v>1</v>
      </c>
      <c r="I8" s="9" t="str">
        <f>IFERROR((Yosys!Q8/'Odin-II'!Q8), "NAN")</f>
        <v>NAN</v>
      </c>
      <c r="J8" s="9">
        <f>IFERROR((Yosys!R8/'Odin-II'!R8), "NAN")</f>
        <v>3.8</v>
      </c>
      <c r="K8" s="9">
        <f>IFERROR((Yosys!Z8/'Odin-II'!Z8), "NAN")</f>
        <v>2.3820823578019557</v>
      </c>
      <c r="L8" s="9">
        <f>IFERROR((Yosys!AD8/'Odin-II'!AD8), "NAN")</f>
        <v>0.97881919574337461</v>
      </c>
      <c r="M8" s="9">
        <f>IFERROR((Yosys!AE8/'Odin-II'!AE8), "NAN")</f>
        <v>1</v>
      </c>
      <c r="N8" s="9" t="str">
        <f>IFERROR((Yosys!AL8/'Odin-II'!AL8), "NAN")</f>
        <v>NAN</v>
      </c>
      <c r="O8" s="9">
        <f>IFERROR((Yosys!AM8/'Odin-II'!AM8), "NAN")</f>
        <v>0.89427312775330403</v>
      </c>
      <c r="P8" s="9">
        <f>IFERROR((Yosys!AO8/'Odin-II'!AO8), "NAN")</f>
        <v>1.2024456521739129</v>
      </c>
      <c r="Q8" s="9">
        <f>IFERROR((Yosys!AZ8/'Odin-II'!AZ8), "NAN")</f>
        <v>0.48780487804878048</v>
      </c>
      <c r="R8" s="9">
        <f>IFERROR((Yosys!BA8/'Odin-II'!BA8), "NAN")</f>
        <v>1.1587368764942605</v>
      </c>
      <c r="S8" s="9">
        <f>IFERROR((Yosys!BG8/'Odin-II'!BG8), "NAN")</f>
        <v>1.3144843568945539</v>
      </c>
      <c r="T8" s="9">
        <f>IFERROR((Yosys!BP8/'Odin-II'!BP8), "NAN")</f>
        <v>1.3680670332389515</v>
      </c>
      <c r="U8" s="9" t="s">
        <v>157</v>
      </c>
    </row>
    <row r="9" spans="1:21" x14ac:dyDescent="0.2">
      <c r="A9" s="9" t="s">
        <v>158</v>
      </c>
      <c r="B9" s="9" t="str">
        <f>COMP!B9</f>
        <v xml:space="preserve">  arm_core</v>
      </c>
      <c r="C9" s="9">
        <f>IFERROR((Yosys!D9/'Odin-II'!D9), "NAN")</f>
        <v>1.0269354902976453</v>
      </c>
      <c r="D9" s="9">
        <f>IFERROR((Yosys!F9/'Odin-II'!F9), "NAN")</f>
        <v>15.154545454545454</v>
      </c>
      <c r="E9" s="9">
        <f>IFERROR((Yosys!H9/'Odin-II'!H9), "NAN")</f>
        <v>1.1111111111111112</v>
      </c>
      <c r="F9" s="9">
        <f>IFERROR((Yosys!I9/'Odin-II'!I9), "NAN")</f>
        <v>0.5571483180428134</v>
      </c>
      <c r="G9" s="9">
        <f>IFERROR((Yosys!O9/'Odin-II'!O9), "NAN")</f>
        <v>0.84600197433366242</v>
      </c>
      <c r="H9" s="9">
        <f>IFERROR((Yosys!P9/'Odin-II'!P9), "NAN")</f>
        <v>1</v>
      </c>
      <c r="I9" s="9">
        <f>IFERROR((Yosys!Q9/'Odin-II'!Q9), "NAN")</f>
        <v>1</v>
      </c>
      <c r="J9" s="9" t="str">
        <f>IFERROR((Yosys!R9/'Odin-II'!R9), "NAN")</f>
        <v>NAN</v>
      </c>
      <c r="K9" s="9">
        <f>IFERROR((Yosys!Z9/'Odin-II'!Z9), "NAN")</f>
        <v>0.87727608535048451</v>
      </c>
      <c r="L9" s="9">
        <f>IFERROR((Yosys!AD9/'Odin-II'!AD9), "NAN")</f>
        <v>0.77974781124387427</v>
      </c>
      <c r="M9" s="9">
        <f>IFERROR((Yosys!AE9/'Odin-II'!AE9), "NAN")</f>
        <v>1</v>
      </c>
      <c r="N9" s="9" t="str">
        <f>IFERROR((Yosys!AL9/'Odin-II'!AL9), "NAN")</f>
        <v>NAN</v>
      </c>
      <c r="O9" s="9">
        <f>IFERROR((Yosys!AM9/'Odin-II'!AM9), "NAN")</f>
        <v>1.4338125929598413</v>
      </c>
      <c r="P9" s="9">
        <f>IFERROR((Yosys!AO9/'Odin-II'!AO9), "NAN")</f>
        <v>0.81636060100166941</v>
      </c>
      <c r="Q9" s="9">
        <f>IFERROR((Yosys!AZ9/'Odin-II'!AZ9), "NAN")</f>
        <v>1.0357142857142858</v>
      </c>
      <c r="R9" s="9">
        <f>IFERROR((Yosys!BA9/'Odin-II'!BA9), "NAN")</f>
        <v>0.88629259493010382</v>
      </c>
      <c r="S9" s="9">
        <f>IFERROR((Yosys!BG9/'Odin-II'!BG9), "NAN")</f>
        <v>1.1030785476403218</v>
      </c>
      <c r="T9" s="9">
        <f>IFERROR((Yosys!BP9/'Odin-II'!BP9), "NAN")</f>
        <v>1.0636019364197966</v>
      </c>
      <c r="U9" s="9" t="s">
        <v>157</v>
      </c>
    </row>
    <row r="10" spans="1:21" x14ac:dyDescent="0.2">
      <c r="A10" s="9" t="s">
        <v>158</v>
      </c>
      <c r="B10" s="9" t="str">
        <f>COMP!B10</f>
        <v xml:space="preserve">  blob_merge</v>
      </c>
      <c r="C10" s="9">
        <f>IFERROR((Yosys!D10/'Odin-II'!D10), "NAN")</f>
        <v>0.70394736842105265</v>
      </c>
      <c r="D10" s="9">
        <f>IFERROR((Yosys!F10/'Odin-II'!F10), "NAN")</f>
        <v>27.382352941176471</v>
      </c>
      <c r="E10" s="9">
        <f>IFERROR((Yosys!H10/'Odin-II'!H10), "NAN")</f>
        <v>1</v>
      </c>
      <c r="F10" s="9">
        <f>IFERROR((Yosys!I10/'Odin-II'!I10), "NAN")</f>
        <v>0.11988582302568981</v>
      </c>
      <c r="G10" s="9">
        <f>IFERROR((Yosys!O10/'Odin-II'!O10), "NAN")</f>
        <v>0.78733766233766234</v>
      </c>
      <c r="H10" s="9">
        <f>IFERROR((Yosys!P10/'Odin-II'!P10), "NAN")</f>
        <v>1</v>
      </c>
      <c r="I10" s="9" t="str">
        <f>IFERROR((Yosys!Q10/'Odin-II'!Q10), "NAN")</f>
        <v>NAN</v>
      </c>
      <c r="J10" s="9" t="str">
        <f>IFERROR((Yosys!R10/'Odin-II'!R10), "NAN")</f>
        <v>NAN</v>
      </c>
      <c r="K10" s="9">
        <f>IFERROR((Yosys!Z10/'Odin-II'!Z10), "NAN")</f>
        <v>0.91785862228611803</v>
      </c>
      <c r="L10" s="9">
        <f>IFERROR((Yosys!AD10/'Odin-II'!AD10), "NAN")</f>
        <v>0.6750864131879819</v>
      </c>
      <c r="M10" s="9">
        <f>IFERROR((Yosys!AE10/'Odin-II'!AE10), "NAN")</f>
        <v>1</v>
      </c>
      <c r="N10" s="9" t="str">
        <f>IFERROR((Yosys!AL10/'Odin-II'!AL10), "NAN")</f>
        <v>NAN</v>
      </c>
      <c r="O10" s="9">
        <f>IFERROR((Yosys!AM10/'Odin-II'!AM10), "NAN")</f>
        <v>1.1521562245728236</v>
      </c>
      <c r="P10" s="9">
        <f>IFERROR((Yosys!AO10/'Odin-II'!AO10), "NAN")</f>
        <v>0.76190476190476186</v>
      </c>
      <c r="Q10" s="9">
        <f>IFERROR((Yosys!AZ10/'Odin-II'!AZ10), "NAN")</f>
        <v>1.1290322580645162</v>
      </c>
      <c r="R10" s="9">
        <f>IFERROR((Yosys!BA10/'Odin-II'!BA10), "NAN")</f>
        <v>0.96454606590450576</v>
      </c>
      <c r="S10" s="9">
        <f>IFERROR((Yosys!BG10/'Odin-II'!BG10), "NAN")</f>
        <v>0.76419965576592075</v>
      </c>
      <c r="T10" s="9">
        <f>IFERROR((Yosys!BP10/'Odin-II'!BP10), "NAN")</f>
        <v>1.0275155653745733</v>
      </c>
      <c r="U10" s="9" t="s">
        <v>157</v>
      </c>
    </row>
    <row r="11" spans="1:21" x14ac:dyDescent="0.2">
      <c r="A11" s="9" t="s">
        <v>158</v>
      </c>
      <c r="B11" s="9" t="str">
        <f>COMP!B11</f>
        <v xml:space="preserve">  or1200</v>
      </c>
      <c r="C11" s="9">
        <f>IFERROR((Yosys!D11/'Odin-II'!D11), "NAN")</f>
        <v>1.0155385270327799</v>
      </c>
      <c r="D11" s="9">
        <f>IFERROR((Yosys!F11/'Odin-II'!F11), "NAN")</f>
        <v>11.78125</v>
      </c>
      <c r="E11" s="9">
        <f>IFERROR((Yosys!H11/'Odin-II'!H11), "NAN")</f>
        <v>1</v>
      </c>
      <c r="F11" s="9">
        <f>IFERROR((Yosys!I11/'Odin-II'!I11), "NAN")</f>
        <v>0.77747252747252749</v>
      </c>
      <c r="G11" s="9">
        <f>IFERROR((Yosys!O11/'Odin-II'!O11), "NAN")</f>
        <v>0.93410852713178294</v>
      </c>
      <c r="H11" s="9">
        <f>IFERROR((Yosys!P11/'Odin-II'!P11), "NAN")</f>
        <v>1</v>
      </c>
      <c r="I11" s="9">
        <f>IFERROR((Yosys!Q11/'Odin-II'!Q11), "NAN")</f>
        <v>1</v>
      </c>
      <c r="J11" s="9">
        <f>IFERROR((Yosys!R11/'Odin-II'!R11), "NAN")</f>
        <v>1</v>
      </c>
      <c r="K11" s="9">
        <f>IFERROR((Yosys!Z11/'Odin-II'!Z11), "NAN")</f>
        <v>0.98204928085628274</v>
      </c>
      <c r="L11" s="9">
        <f>IFERROR((Yosys!AD11/'Odin-II'!AD11), "NAN")</f>
        <v>0.9517302182058629</v>
      </c>
      <c r="M11" s="9">
        <f>IFERROR((Yosys!AE11/'Odin-II'!AE11), "NAN")</f>
        <v>1</v>
      </c>
      <c r="N11" s="9" t="str">
        <f>IFERROR((Yosys!AL11/'Odin-II'!AL11), "NAN")</f>
        <v>NAN</v>
      </c>
      <c r="O11" s="9">
        <f>IFERROR((Yosys!AM11/'Odin-II'!AM11), "NAN")</f>
        <v>0.86432160804020108</v>
      </c>
      <c r="P11" s="9">
        <f>IFERROR((Yosys!AO11/'Odin-II'!AO11), "NAN")</f>
        <v>0.94696969696969702</v>
      </c>
      <c r="Q11" s="9">
        <f>IFERROR((Yosys!AZ11/'Odin-II'!AZ11), "NAN")</f>
        <v>1</v>
      </c>
      <c r="R11" s="9">
        <f>IFERROR((Yosys!BA11/'Odin-II'!BA11), "NAN")</f>
        <v>0.98317631224764468</v>
      </c>
      <c r="S11" s="9">
        <f>IFERROR((Yosys!BG11/'Odin-II'!BG11), "NAN")</f>
        <v>0.9779837775202781</v>
      </c>
      <c r="T11" s="9">
        <f>IFERROR((Yosys!BP11/'Odin-II'!BP11), "NAN")</f>
        <v>1.0678969632468216</v>
      </c>
      <c r="U11" s="9" t="s">
        <v>157</v>
      </c>
    </row>
    <row r="12" spans="1:21" x14ac:dyDescent="0.2">
      <c r="A12" s="9" t="s">
        <v>158</v>
      </c>
      <c r="B12" s="9" t="str">
        <f>COMP!B12</f>
        <v xml:space="preserve">  mkDelayWorker32B</v>
      </c>
      <c r="C12" s="9">
        <f>IFERROR((Yosys!D12/'Odin-II'!D12), "NAN")</f>
        <v>1.1130085384229031</v>
      </c>
      <c r="D12" s="9">
        <f>IFERROR((Yosys!F12/'Odin-II'!F12), "NAN")</f>
        <v>16.253968253968253</v>
      </c>
      <c r="E12" s="9">
        <f>IFERROR((Yosys!H12/'Odin-II'!H12), "NAN")</f>
        <v>1</v>
      </c>
      <c r="F12" s="9">
        <f>IFERROR((Yosys!I12/'Odin-II'!I12), "NAN")</f>
        <v>0.44556451612903225</v>
      </c>
      <c r="G12" s="9">
        <f>IFERROR((Yosys!O12/'Odin-II'!O12), "NAN")</f>
        <v>1.006578947368421</v>
      </c>
      <c r="H12" s="9">
        <f>IFERROR((Yosys!P12/'Odin-II'!P12), "NAN")</f>
        <v>1</v>
      </c>
      <c r="I12" s="9">
        <f>IFERROR((Yosys!Q12/'Odin-II'!Q12), "NAN")</f>
        <v>0.9555555555555556</v>
      </c>
      <c r="J12" s="9" t="str">
        <f>IFERROR((Yosys!R12/'Odin-II'!R12), "NAN")</f>
        <v>NAN</v>
      </c>
      <c r="K12" s="9">
        <f>IFERROR((Yosys!Z12/'Odin-II'!Z12), "NAN")</f>
        <v>0.99604298356510745</v>
      </c>
      <c r="L12" s="9">
        <f>IFERROR((Yosys!AD12/'Odin-II'!AD12), "NAN")</f>
        <v>0.92805576300721937</v>
      </c>
      <c r="M12" s="9">
        <f>IFERROR((Yosys!AE12/'Odin-II'!AE12), "NAN")</f>
        <v>1</v>
      </c>
      <c r="N12" s="9" t="str">
        <f>IFERROR((Yosys!AL12/'Odin-II'!AL12), "NAN")</f>
        <v>NAN</v>
      </c>
      <c r="O12" s="9">
        <f>IFERROR((Yosys!AM12/'Odin-II'!AM12), "NAN")</f>
        <v>0.98143236074270557</v>
      </c>
      <c r="P12" s="9">
        <f>IFERROR((Yosys!AO12/'Odin-II'!AO12), "NAN")</f>
        <v>0.94050343249427926</v>
      </c>
      <c r="Q12" s="9">
        <f>IFERROR((Yosys!AZ12/'Odin-II'!AZ12), "NAN")</f>
        <v>1.0526315789473684</v>
      </c>
      <c r="R12" s="9">
        <f>IFERROR((Yosys!BA12/'Odin-II'!BA12), "NAN")</f>
        <v>1.0279925698734287</v>
      </c>
      <c r="S12" s="9">
        <f>IFERROR((Yosys!BG12/'Odin-II'!BG12), "NAN")</f>
        <v>1.0086998550024167</v>
      </c>
      <c r="T12" s="9">
        <f>IFERROR((Yosys!BP12/'Odin-II'!BP12), "NAN")</f>
        <v>0.95112615693550384</v>
      </c>
      <c r="U12" s="9" t="s">
        <v>157</v>
      </c>
    </row>
    <row r="13" spans="1:21" x14ac:dyDescent="0.2">
      <c r="A13" s="9" t="s">
        <v>158</v>
      </c>
      <c r="B13" s="9" t="str">
        <f>COMP!B13</f>
        <v xml:space="preserve">  raygentop</v>
      </c>
      <c r="C13" s="9">
        <f>IFERROR((Yosys!D13/'Odin-II'!D13), "NAN")</f>
        <v>1.5709366391184572</v>
      </c>
      <c r="D13" s="9">
        <f>IFERROR((Yosys!F13/'Odin-II'!F13), "NAN")</f>
        <v>10.727272727272727</v>
      </c>
      <c r="E13" s="9">
        <f>IFERROR((Yosys!H13/'Odin-II'!H13), "NAN")</f>
        <v>1</v>
      </c>
      <c r="F13" s="9">
        <f>IFERROR((Yosys!I13/'Odin-II'!I13), "NAN")</f>
        <v>0.7567567567567568</v>
      </c>
      <c r="G13" s="9">
        <f>IFERROR((Yosys!O13/'Odin-II'!O13), "NAN")</f>
        <v>1.1261261261261262</v>
      </c>
      <c r="H13" s="9">
        <f>IFERROR((Yosys!P13/'Odin-II'!P13), "NAN")</f>
        <v>1.1028037383177569</v>
      </c>
      <c r="I13" s="9" t="str">
        <f>IFERROR((Yosys!Q13/'Odin-II'!Q13), "NAN")</f>
        <v>NAN</v>
      </c>
      <c r="J13" s="9">
        <f>IFERROR((Yosys!R13/'Odin-II'!R13), "NAN")</f>
        <v>2.25</v>
      </c>
      <c r="K13" s="9">
        <f>IFERROR((Yosys!Z13/'Odin-II'!Z13), "NAN")</f>
        <v>1.2401771591268587</v>
      </c>
      <c r="L13" s="9">
        <f>IFERROR((Yosys!AD13/'Odin-II'!AD13), "NAN")</f>
        <v>1.0582084349947718</v>
      </c>
      <c r="M13" s="9">
        <f>IFERROR((Yosys!AE13/'Odin-II'!AE13), "NAN")</f>
        <v>1</v>
      </c>
      <c r="N13" s="9" t="str">
        <f>IFERROR((Yosys!AL13/'Odin-II'!AL13), "NAN")</f>
        <v>NAN</v>
      </c>
      <c r="O13" s="9">
        <f>IFERROR((Yosys!AM13/'Odin-II'!AM13), "NAN")</f>
        <v>0.87368421052631584</v>
      </c>
      <c r="P13" s="9">
        <f>IFERROR((Yosys!AO13/'Odin-II'!AO13), "NAN")</f>
        <v>1.3223140495867769</v>
      </c>
      <c r="Q13" s="9">
        <f>IFERROR((Yosys!AZ13/'Odin-II'!AZ13), "NAN")</f>
        <v>0.89655172413793105</v>
      </c>
      <c r="R13" s="9">
        <f>IFERROR((Yosys!BA13/'Odin-II'!BA13), "NAN")</f>
        <v>1.2429045498209763</v>
      </c>
      <c r="S13" s="9">
        <f>IFERROR((Yosys!BG13/'Odin-II'!BG13), "NAN")</f>
        <v>1.6589259796806968</v>
      </c>
      <c r="T13" s="9">
        <f>IFERROR((Yosys!BP13/'Odin-II'!BP13), "NAN")</f>
        <v>1.2645144147734821</v>
      </c>
      <c r="U13" s="9" t="s">
        <v>157</v>
      </c>
    </row>
    <row r="14" spans="1:21" x14ac:dyDescent="0.2">
      <c r="A14" s="9" t="s">
        <v>158</v>
      </c>
      <c r="B14" s="9" t="str">
        <f>COMP!B14</f>
        <v xml:space="preserve">  mkSMAdapter4B</v>
      </c>
      <c r="C14" s="9">
        <f>IFERROR((Yosys!D14/'Odin-II'!D14), "NAN")</f>
        <v>1.28184892897407</v>
      </c>
      <c r="D14" s="9">
        <f>IFERROR((Yosys!F14/'Odin-II'!F14), "NAN")</f>
        <v>18.421052631578949</v>
      </c>
      <c r="E14" s="9">
        <f>IFERROR((Yosys!H14/'Odin-II'!H14), "NAN")</f>
        <v>1.25</v>
      </c>
      <c r="F14" s="9">
        <f>IFERROR((Yosys!I14/'Odin-II'!I14), "NAN")</f>
        <v>0.9452054794520548</v>
      </c>
      <c r="G14" s="9">
        <f>IFERROR((Yosys!O14/'Odin-II'!O14), "NAN")</f>
        <v>0.94117647058823528</v>
      </c>
      <c r="H14" s="9">
        <f>IFERROR((Yosys!P14/'Odin-II'!P14), "NAN")</f>
        <v>1</v>
      </c>
      <c r="I14" s="9">
        <f>IFERROR((Yosys!Q14/'Odin-II'!Q14), "NAN")</f>
        <v>1</v>
      </c>
      <c r="J14" s="9" t="str">
        <f>IFERROR((Yosys!R14/'Odin-II'!R14), "NAN")</f>
        <v>NAN</v>
      </c>
      <c r="K14" s="9">
        <f>IFERROR((Yosys!Z14/'Odin-II'!Z14), "NAN")</f>
        <v>0.97518239072145663</v>
      </c>
      <c r="L14" s="9">
        <f>IFERROR((Yosys!AD14/'Odin-II'!AD14), "NAN")</f>
        <v>0.96773036930799572</v>
      </c>
      <c r="M14" s="9">
        <f>IFERROR((Yosys!AE14/'Odin-II'!AE14), "NAN")</f>
        <v>1</v>
      </c>
      <c r="N14" s="9" t="str">
        <f>IFERROR((Yosys!AL14/'Odin-II'!AL14), "NAN")</f>
        <v>NAN</v>
      </c>
      <c r="O14" s="9">
        <f>IFERROR((Yosys!AM14/'Odin-II'!AM14), "NAN")</f>
        <v>1.0585365853658537</v>
      </c>
      <c r="P14" s="9">
        <f>IFERROR((Yosys!AO14/'Odin-II'!AO14), "NAN")</f>
        <v>0.89473684210526316</v>
      </c>
      <c r="Q14" s="9">
        <f>IFERROR((Yosys!AZ14/'Odin-II'!AZ14), "NAN")</f>
        <v>1.037037037037037</v>
      </c>
      <c r="R14" s="9">
        <f>IFERROR((Yosys!BA14/'Odin-II'!BA14), "NAN")</f>
        <v>0.86423474136784717</v>
      </c>
      <c r="S14" s="9">
        <f>IFERROR((Yosys!BG14/'Odin-II'!BG14), "NAN")</f>
        <v>1.2045977011494253</v>
      </c>
      <c r="T14" s="9">
        <f>IFERROR((Yosys!BP14/'Odin-II'!BP14), "NAN")</f>
        <v>1.0733364072478979</v>
      </c>
      <c r="U14" s="9" t="s">
        <v>157</v>
      </c>
    </row>
    <row r="15" spans="1:21" x14ac:dyDescent="0.2">
      <c r="A15" s="9" t="s">
        <v>158</v>
      </c>
      <c r="B15" s="9" t="str">
        <f>COMP!B15</f>
        <v xml:space="preserve">  sha</v>
      </c>
      <c r="C15" s="9">
        <f>IFERROR((Yosys!D15/'Odin-II'!D15), "NAN")</f>
        <v>6.4600727895525581E-2</v>
      </c>
      <c r="D15" s="9">
        <f>IFERROR((Yosys!F15/'Odin-II'!F15), "NAN")</f>
        <v>2.484375</v>
      </c>
      <c r="E15" s="9">
        <f>IFERROR((Yosys!H15/'Odin-II'!H15), "NAN")</f>
        <v>1</v>
      </c>
      <c r="F15" s="9">
        <f>IFERROR((Yosys!I15/'Odin-II'!I15), "NAN")</f>
        <v>6.1543770850109279E-3</v>
      </c>
      <c r="G15" s="9">
        <f>IFERROR((Yosys!O15/'Odin-II'!O15), "NAN")</f>
        <v>0.85256410256410253</v>
      </c>
      <c r="H15" s="9">
        <f>IFERROR((Yosys!P15/'Odin-II'!P15), "NAN")</f>
        <v>1</v>
      </c>
      <c r="I15" s="9" t="str">
        <f>IFERROR((Yosys!Q15/'Odin-II'!Q15), "NAN")</f>
        <v>NAN</v>
      </c>
      <c r="J15" s="9" t="str">
        <f>IFERROR((Yosys!R15/'Odin-II'!R15), "NAN")</f>
        <v>NAN</v>
      </c>
      <c r="K15" s="9">
        <f>IFERROR((Yosys!Z15/'Odin-II'!Z15), "NAN")</f>
        <v>0.96226415094339623</v>
      </c>
      <c r="L15" s="9">
        <f>IFERROR((Yosys!AD15/'Odin-II'!AD15), "NAN")</f>
        <v>0.93330903790087461</v>
      </c>
      <c r="M15" s="9">
        <f>IFERROR((Yosys!AE15/'Odin-II'!AE15), "NAN")</f>
        <v>1</v>
      </c>
      <c r="N15" s="9" t="str">
        <f>IFERROR((Yosys!AL15/'Odin-II'!AL15), "NAN")</f>
        <v>NAN</v>
      </c>
      <c r="O15" s="9">
        <f>IFERROR((Yosys!AM15/'Odin-II'!AM15), "NAN")</f>
        <v>0.8597560975609756</v>
      </c>
      <c r="P15" s="9">
        <f>IFERROR((Yosys!AO15/'Odin-II'!AO15), "NAN")</f>
        <v>0.89719626168224287</v>
      </c>
      <c r="Q15" s="9">
        <f>IFERROR((Yosys!AZ15/'Odin-II'!AZ15), "NAN")</f>
        <v>1.2424242424242424</v>
      </c>
      <c r="R15" s="9">
        <f>IFERROR((Yosys!BA15/'Odin-II'!BA15), "NAN")</f>
        <v>0.75578497686009261</v>
      </c>
      <c r="S15" s="9">
        <f>IFERROR((Yosys!BG15/'Odin-II'!BG15), "NAN")</f>
        <v>0.97396963123644253</v>
      </c>
      <c r="T15" s="9">
        <f>IFERROR((Yosys!BP15/'Odin-II'!BP15), "NAN")</f>
        <v>1.0372862629873445</v>
      </c>
      <c r="U15" s="9" t="s">
        <v>157</v>
      </c>
    </row>
    <row r="16" spans="1:21" x14ac:dyDescent="0.2">
      <c r="A16" s="9" t="s">
        <v>158</v>
      </c>
      <c r="B16" s="9" t="str">
        <f>COMP!B16</f>
        <v xml:space="preserve">  boundtop</v>
      </c>
      <c r="C16" s="9">
        <f>IFERROR((Yosys!D16/'Odin-II'!D16), "NAN")</f>
        <v>1.7178030303030303</v>
      </c>
      <c r="D16" s="9">
        <f>IFERROR((Yosys!F16/'Odin-II'!F16), "NAN")</f>
        <v>10.4375</v>
      </c>
      <c r="E16" s="9">
        <f>IFERROR((Yosys!H16/'Odin-II'!H16), "NAN")</f>
        <v>1</v>
      </c>
      <c r="F16" s="9">
        <f>IFERROR((Yosys!I16/'Odin-II'!I16), "NAN")</f>
        <v>1.875</v>
      </c>
      <c r="G16" s="9">
        <f>IFERROR((Yosys!O16/'Odin-II'!O16), "NAN")</f>
        <v>0.5376344086021505</v>
      </c>
      <c r="H16" s="9">
        <f>IFERROR((Yosys!P16/'Odin-II'!P16), "NAN")</f>
        <v>1.380281690140845</v>
      </c>
      <c r="I16" s="9" t="str">
        <f>IFERROR((Yosys!Q16/'Odin-II'!Q16), "NAN")</f>
        <v>NAN</v>
      </c>
      <c r="J16" s="9" t="str">
        <f>IFERROR((Yosys!R16/'Odin-II'!R16), "NAN")</f>
        <v>NAN</v>
      </c>
      <c r="K16" s="9">
        <f>IFERROR((Yosys!Z16/'Odin-II'!Z16), "NAN")</f>
        <v>1.0662632675329828</v>
      </c>
      <c r="L16" s="9">
        <f>IFERROR((Yosys!AD16/'Odin-II'!AD16), "NAN")</f>
        <v>1.3149122807017544</v>
      </c>
      <c r="M16" s="9">
        <f>IFERROR((Yosys!AE16/'Odin-II'!AE16), "NAN")</f>
        <v>1</v>
      </c>
      <c r="N16" s="9" t="str">
        <f>IFERROR((Yosys!AL16/'Odin-II'!AL16), "NAN")</f>
        <v>NAN</v>
      </c>
      <c r="O16" s="9">
        <f>IFERROR((Yosys!AM16/'Odin-II'!AM16), "NAN")</f>
        <v>1.125</v>
      </c>
      <c r="P16" s="9">
        <f>IFERROR((Yosys!AO16/'Odin-II'!AO16), "NAN")</f>
        <v>1.0943396226415094</v>
      </c>
      <c r="Q16" s="9">
        <f>IFERROR((Yosys!AZ16/'Odin-II'!AZ16), "NAN")</f>
        <v>0.90476190476190477</v>
      </c>
      <c r="R16" s="9">
        <f>IFERROR((Yosys!BA16/'Odin-II'!BA16), "NAN")</f>
        <v>1.5055656225731298</v>
      </c>
      <c r="S16" s="9">
        <f>IFERROR((Yosys!BG16/'Odin-II'!BG16), "NAN")</f>
        <v>1.3225806451612903</v>
      </c>
      <c r="T16" s="9">
        <f>IFERROR((Yosys!BP16/'Odin-II'!BP16), "NAN")</f>
        <v>1.0334826521564584</v>
      </c>
      <c r="U16" s="9" t="s">
        <v>157</v>
      </c>
    </row>
    <row r="17" spans="1:16325" x14ac:dyDescent="0.2">
      <c r="A17" s="9" t="s">
        <v>158</v>
      </c>
      <c r="B17" s="9" t="str">
        <f>COMP!B17</f>
        <v xml:space="preserve">  spree</v>
      </c>
      <c r="C17" s="9">
        <f>IFERROR((Yosys!D17/'Odin-II'!D17), "NAN")</f>
        <v>0.87689713322091067</v>
      </c>
      <c r="D17" s="9">
        <f>IFERROR((Yosys!F17/'Odin-II'!F17), "NAN")</f>
        <v>13.454545454545455</v>
      </c>
      <c r="E17" s="9">
        <f>IFERROR((Yosys!H17/'Odin-II'!H17), "NAN")</f>
        <v>1.0666666666666667</v>
      </c>
      <c r="F17" s="9">
        <f>IFERROR((Yosys!I17/'Odin-II'!I17), "NAN")</f>
        <v>0.6842105263157896</v>
      </c>
      <c r="G17" s="9">
        <f>IFERROR((Yosys!O17/'Odin-II'!O17), "NAN")</f>
        <v>0.89230769230769236</v>
      </c>
      <c r="H17" s="9">
        <f>IFERROR((Yosys!P17/'Odin-II'!P17), "NAN")</f>
        <v>1</v>
      </c>
      <c r="I17" s="9">
        <f>IFERROR((Yosys!Q17/'Odin-II'!Q17), "NAN")</f>
        <v>1</v>
      </c>
      <c r="J17" s="9">
        <f>IFERROR((Yosys!R17/'Odin-II'!R17), "NAN")</f>
        <v>1</v>
      </c>
      <c r="K17" s="9">
        <f>IFERROR((Yosys!Z17/'Odin-II'!Z17), "NAN")</f>
        <v>0.93610196674263524</v>
      </c>
      <c r="L17" s="9">
        <f>IFERROR((Yosys!AD17/'Odin-II'!AD17), "NAN")</f>
        <v>0.94155844155844159</v>
      </c>
      <c r="M17" s="9">
        <f>IFERROR((Yosys!AE17/'Odin-II'!AE17), "NAN")</f>
        <v>1</v>
      </c>
      <c r="N17" s="9" t="str">
        <f>IFERROR((Yosys!AL17/'Odin-II'!AL17), "NAN")</f>
        <v>NAN</v>
      </c>
      <c r="O17" s="9">
        <f>IFERROR((Yosys!AM17/'Odin-II'!AM17), "NAN")</f>
        <v>0.82631578947368434</v>
      </c>
      <c r="P17" s="9">
        <f>IFERROR((Yosys!AO17/'Odin-II'!AO17), "NAN")</f>
        <v>0.92452830188679236</v>
      </c>
      <c r="Q17" s="9">
        <f>IFERROR((Yosys!AZ17/'Odin-II'!AZ17), "NAN")</f>
        <v>0.88888888888888884</v>
      </c>
      <c r="R17" s="9">
        <f>IFERROR((Yosys!BA17/'Odin-II'!BA17), "NAN")</f>
        <v>0.98100450740502254</v>
      </c>
      <c r="S17" s="9">
        <f>IFERROR((Yosys!BG17/'Odin-II'!BG17), "NAN")</f>
        <v>0.65294117647058836</v>
      </c>
      <c r="T17" s="9">
        <f>IFERROR((Yosys!BP17/'Odin-II'!BP17), "NAN")</f>
        <v>0.96279724843915049</v>
      </c>
      <c r="U17" s="9" t="s">
        <v>157</v>
      </c>
    </row>
    <row r="18" spans="1:16325" x14ac:dyDescent="0.2">
      <c r="A18" s="9" t="s">
        <v>158</v>
      </c>
      <c r="B18" s="9" t="str">
        <f>COMP!B18</f>
        <v xml:space="preserve">  mkPktMerge</v>
      </c>
      <c r="C18" s="9">
        <f>IFERROR((Yosys!D18/'Odin-II'!D18), "NAN")</f>
        <v>1.1407579273008508</v>
      </c>
      <c r="D18" s="9">
        <f>IFERROR((Yosys!F18/'Odin-II'!F18), "NAN")</f>
        <v>11.375</v>
      </c>
      <c r="E18" s="9">
        <f>IFERROR((Yosys!H18/'Odin-II'!H18), "NAN")</f>
        <v>1</v>
      </c>
      <c r="F18" s="9">
        <f>IFERROR((Yosys!I18/'Odin-II'!I18), "NAN")</f>
        <v>2.166666666666667</v>
      </c>
      <c r="G18" s="9">
        <f>IFERROR((Yosys!O18/'Odin-II'!O18), "NAN")</f>
        <v>0.96551724137931039</v>
      </c>
      <c r="H18" s="9">
        <f>IFERROR((Yosys!P18/'Odin-II'!P18), "NAN")</f>
        <v>1</v>
      </c>
      <c r="I18" s="9">
        <f>IFERROR((Yosys!Q18/'Odin-II'!Q18), "NAN")</f>
        <v>1</v>
      </c>
      <c r="J18" s="9" t="str">
        <f>IFERROR((Yosys!R18/'Odin-II'!R18), "NAN")</f>
        <v>NAN</v>
      </c>
      <c r="K18" s="9">
        <f>IFERROR((Yosys!Z18/'Odin-II'!Z18), "NAN")</f>
        <v>0.99564705882352944</v>
      </c>
      <c r="L18" s="9">
        <f>IFERROR((Yosys!AD18/'Odin-II'!AD18), "NAN")</f>
        <v>0.99396551724137927</v>
      </c>
      <c r="M18" s="9">
        <f>IFERROR((Yosys!AE18/'Odin-II'!AE18), "NAN")</f>
        <v>1</v>
      </c>
      <c r="N18" s="9" t="str">
        <f>IFERROR((Yosys!AL18/'Odin-II'!AL18), "NAN")</f>
        <v>NAN</v>
      </c>
      <c r="O18" s="9">
        <f>IFERROR((Yosys!AM18/'Odin-II'!AM18), "NAN")</f>
        <v>1.0681818181818181</v>
      </c>
      <c r="P18" s="9">
        <f>IFERROR((Yosys!AO18/'Odin-II'!AO18), "NAN")</f>
        <v>1.0389610389610391</v>
      </c>
      <c r="Q18" s="9">
        <f>IFERROR((Yosys!AZ18/'Odin-II'!AZ18), "NAN")</f>
        <v>1</v>
      </c>
      <c r="R18" s="9">
        <f>IFERROR((Yosys!BA18/'Odin-II'!BA18), "NAN")</f>
        <v>1.001877053026748</v>
      </c>
      <c r="S18" s="9">
        <f>IFERROR((Yosys!BG18/'Odin-II'!BG18), "NAN")</f>
        <v>1.0617977528089888</v>
      </c>
      <c r="T18" s="9">
        <f>IFERROR((Yosys!BP18/'Odin-II'!BP18), "NAN")</f>
        <v>0.97606330178958012</v>
      </c>
      <c r="U18" s="9" t="s">
        <v>157</v>
      </c>
    </row>
    <row r="19" spans="1:16325" x14ac:dyDescent="0.2">
      <c r="A19" s="9" t="s">
        <v>158</v>
      </c>
      <c r="B19" s="9" t="str">
        <f>COMP!B19</f>
        <v xml:space="preserve">  diffeq1</v>
      </c>
      <c r="C19" s="9">
        <f>IFERROR((Yosys!D19/'Odin-II'!D19), "NAN")</f>
        <v>0.85090909090909084</v>
      </c>
      <c r="D19" s="9">
        <f>IFERROR((Yosys!F19/'Odin-II'!F19), "NAN")</f>
        <v>14.000000000000002</v>
      </c>
      <c r="E19" s="9">
        <f>IFERROR((Yosys!H19/'Odin-II'!H19), "NAN")</f>
        <v>1.3333333333333333</v>
      </c>
      <c r="F19" s="9">
        <f>IFERROR((Yosys!I19/'Odin-II'!I19), "NAN")</f>
        <v>1.0769230769230771</v>
      </c>
      <c r="G19" s="9">
        <f>IFERROR((Yosys!O19/'Odin-II'!O19), "NAN")</f>
        <v>0.96875</v>
      </c>
      <c r="H19" s="9">
        <f>IFERROR((Yosys!P19/'Odin-II'!P19), "NAN")</f>
        <v>1</v>
      </c>
      <c r="I19" s="9" t="str">
        <f>IFERROR((Yosys!Q19/'Odin-II'!Q19), "NAN")</f>
        <v>NAN</v>
      </c>
      <c r="J19" s="9">
        <f>IFERROR((Yosys!R19/'Odin-II'!R19), "NAN")</f>
        <v>0.6</v>
      </c>
      <c r="K19" s="9">
        <f>IFERROR((Yosys!Z19/'Odin-II'!Z19), "NAN")</f>
        <v>0.93805228276877761</v>
      </c>
      <c r="L19" s="9">
        <f>IFERROR((Yosys!AD19/'Odin-II'!AD19), "NAN")</f>
        <v>1.0757918552036199</v>
      </c>
      <c r="M19" s="9">
        <f>IFERROR((Yosys!AE19/'Odin-II'!AE19), "NAN")</f>
        <v>1</v>
      </c>
      <c r="N19" s="9" t="str">
        <f>IFERROR((Yosys!AL19/'Odin-II'!AL19), "NAN")</f>
        <v>NAN</v>
      </c>
      <c r="O19" s="9">
        <f>IFERROR((Yosys!AM19/'Odin-II'!AM19), "NAN")</f>
        <v>1.1428571428571428</v>
      </c>
      <c r="P19" s="9">
        <f>IFERROR((Yosys!AO19/'Odin-II'!AO19), "NAN")</f>
        <v>1</v>
      </c>
      <c r="Q19" s="9">
        <f>IFERROR((Yosys!AZ19/'Odin-II'!AZ19), "NAN")</f>
        <v>1</v>
      </c>
      <c r="R19" s="9">
        <f>IFERROR((Yosys!BA19/'Odin-II'!BA19), "NAN")</f>
        <v>0.87266026573562216</v>
      </c>
      <c r="S19" s="9">
        <f>IFERROR((Yosys!BG19/'Odin-II'!BG19), "NAN")</f>
        <v>0.77413479052823309</v>
      </c>
      <c r="T19" s="9">
        <f>IFERROR((Yosys!BP19/'Odin-II'!BP19), "NAN")</f>
        <v>0.91715768799102138</v>
      </c>
      <c r="U19" s="9" t="s">
        <v>157</v>
      </c>
    </row>
    <row r="20" spans="1:16325" x14ac:dyDescent="0.2">
      <c r="A20" s="9" t="s">
        <v>158</v>
      </c>
      <c r="B20" s="9" t="str">
        <f>COMP!B20</f>
        <v xml:space="preserve">  diffeq2</v>
      </c>
      <c r="C20" s="9">
        <f>IFERROR((Yosys!D20/'Odin-II'!D20), "NAN")</f>
        <v>0.71195652173913049</v>
      </c>
      <c r="D20" s="9">
        <f>IFERROR((Yosys!F20/'Odin-II'!F20), "NAN")</f>
        <v>23</v>
      </c>
      <c r="E20" s="9">
        <f>IFERROR((Yosys!H20/'Odin-II'!H20), "NAN")</f>
        <v>1.5</v>
      </c>
      <c r="F20" s="9">
        <f>IFERROR((Yosys!I20/'Odin-II'!I20), "NAN")</f>
        <v>2.125</v>
      </c>
      <c r="G20" s="9">
        <f>IFERROR((Yosys!O20/'Odin-II'!O20), "NAN")</f>
        <v>1.55</v>
      </c>
      <c r="H20" s="9">
        <f>IFERROR((Yosys!P20/'Odin-II'!P20), "NAN")</f>
        <v>1</v>
      </c>
      <c r="I20" s="9" t="str">
        <f>IFERROR((Yosys!Q20/'Odin-II'!Q20), "NAN")</f>
        <v>NAN</v>
      </c>
      <c r="J20" s="9">
        <f>IFERROR((Yosys!R20/'Odin-II'!R20), "NAN")</f>
        <v>0.42857142857142855</v>
      </c>
      <c r="K20" s="9">
        <f>IFERROR((Yosys!Z20/'Odin-II'!Z20), "NAN")</f>
        <v>0.94898967220475972</v>
      </c>
      <c r="L20" s="9">
        <f>IFERROR((Yosys!AD20/'Odin-II'!AD20), "NAN")</f>
        <v>1.1630971993410215</v>
      </c>
      <c r="M20" s="9">
        <f>IFERROR((Yosys!AE20/'Odin-II'!AE20), "NAN")</f>
        <v>1</v>
      </c>
      <c r="N20" s="9" t="str">
        <f>IFERROR((Yosys!AL20/'Odin-II'!AL20), "NAN")</f>
        <v>NAN</v>
      </c>
      <c r="O20" s="9">
        <f>IFERROR((Yosys!AM20/'Odin-II'!AM20), "NAN")</f>
        <v>1.1000000000000001</v>
      </c>
      <c r="P20" s="9">
        <f>IFERROR((Yosys!AO20/'Odin-II'!AO20), "NAN")</f>
        <v>0.97499999999999998</v>
      </c>
      <c r="Q20" s="9">
        <f>IFERROR((Yosys!AZ20/'Odin-II'!AZ20), "NAN")</f>
        <v>1.2222222222222223</v>
      </c>
      <c r="R20" s="9">
        <f>IFERROR((Yosys!BA20/'Odin-II'!BA20), "NAN")</f>
        <v>0.74836295603367631</v>
      </c>
      <c r="S20" s="9">
        <f>IFERROR((Yosys!BG20/'Odin-II'!BG20), "NAN")</f>
        <v>0.63430420711974111</v>
      </c>
      <c r="T20" s="9">
        <f>IFERROR((Yosys!BP20/'Odin-II'!BP20), "NAN")</f>
        <v>0.95419956819108298</v>
      </c>
      <c r="U20" s="9" t="s">
        <v>157</v>
      </c>
    </row>
    <row r="21" spans="1:16325" x14ac:dyDescent="0.2">
      <c r="A21" s="9" t="s">
        <v>158</v>
      </c>
      <c r="B21" s="9" t="str">
        <f>COMP!B21</f>
        <v xml:space="preserve">  ch_intrinsics</v>
      </c>
      <c r="C21" s="9">
        <f>IFERROR((Yosys!D21/'Odin-II'!D21), "NAN")</f>
        <v>1.0909090909090908</v>
      </c>
      <c r="D21" s="9">
        <f>IFERROR((Yosys!F21/'Odin-II'!F21), "NAN")</f>
        <v>6</v>
      </c>
      <c r="E21" s="9">
        <f>IFERROR((Yosys!H21/'Odin-II'!H21), "NAN")</f>
        <v>1</v>
      </c>
      <c r="F21" s="9">
        <f>IFERROR((Yosys!I21/'Odin-II'!I21), "NAN")</f>
        <v>0.22222222222222224</v>
      </c>
      <c r="G21" s="9">
        <f>IFERROR((Yosys!O21/'Odin-II'!O21), "NAN")</f>
        <v>1.1230769230769231</v>
      </c>
      <c r="H21" s="9">
        <f>IFERROR((Yosys!P21/'Odin-II'!P21), "NAN")</f>
        <v>1</v>
      </c>
      <c r="I21" s="9">
        <f>IFERROR((Yosys!Q21/'Odin-II'!Q21), "NAN")</f>
        <v>1</v>
      </c>
      <c r="J21" s="9" t="str">
        <f>IFERROR((Yosys!R21/'Odin-II'!R21), "NAN")</f>
        <v>NAN</v>
      </c>
      <c r="K21" s="9">
        <f>IFERROR((Yosys!Z21/'Odin-II'!Z21), "NAN")</f>
        <v>1.0111297271421733</v>
      </c>
      <c r="L21" s="9">
        <f>IFERROR((Yosys!AD21/'Odin-II'!AD21), "NAN")</f>
        <v>0.96754563894523327</v>
      </c>
      <c r="M21" s="9">
        <f>IFERROR((Yosys!AE21/'Odin-II'!AE21), "NAN")</f>
        <v>1</v>
      </c>
      <c r="N21" s="9" t="str">
        <f>IFERROR((Yosys!AL21/'Odin-II'!AL21), "NAN")</f>
        <v>NAN</v>
      </c>
      <c r="O21" s="9">
        <f>IFERROR((Yosys!AM21/'Odin-II'!AM21), "NAN")</f>
        <v>1.0833333333333335</v>
      </c>
      <c r="P21" s="9">
        <f>IFERROR((Yosys!AO21/'Odin-II'!AO21), "NAN")</f>
        <v>1.0999999999999999</v>
      </c>
      <c r="Q21" s="9">
        <f>IFERROR((Yosys!AZ21/'Odin-II'!AZ21), "NAN")</f>
        <v>0.86956521739130432</v>
      </c>
      <c r="R21" s="9">
        <f>IFERROR((Yosys!BA21/'Odin-II'!BA21), "NAN")</f>
        <v>0.943342776203966</v>
      </c>
      <c r="S21" s="9">
        <f>IFERROR((Yosys!BG21/'Odin-II'!BG21), "NAN")</f>
        <v>1.1125</v>
      </c>
      <c r="T21" s="9">
        <f>IFERROR((Yosys!BP21/'Odin-II'!BP21), "NAN")</f>
        <v>0.74348955892113233</v>
      </c>
      <c r="U21" s="9" t="s">
        <v>157</v>
      </c>
    </row>
    <row r="22" spans="1:16325" x14ac:dyDescent="0.2">
      <c r="A22" s="9" t="s">
        <v>158</v>
      </c>
      <c r="B22" s="9" t="str">
        <f>COMP!B22</f>
        <v xml:space="preserve">  stereovision3</v>
      </c>
      <c r="C22" s="9">
        <f>IFERROR((Yosys!D22/'Odin-II'!D22), "NAN")</f>
        <v>1.2538461538461536</v>
      </c>
      <c r="D22" s="9">
        <f>IFERROR((Yosys!F22/'Odin-II'!F22), "NAN")</f>
        <v>11.333333333333334</v>
      </c>
      <c r="E22" s="9">
        <f>IFERROR((Yosys!H22/'Odin-II'!H22), "NAN")</f>
        <v>1</v>
      </c>
      <c r="F22" s="9">
        <f>IFERROR((Yosys!I22/'Odin-II'!I22), "NAN")</f>
        <v>0.81818181818181812</v>
      </c>
      <c r="G22" s="9">
        <f>IFERROR((Yosys!O22/'Odin-II'!O22), "NAN")</f>
        <v>1.1428571428571428</v>
      </c>
      <c r="H22" s="9">
        <f>IFERROR((Yosys!P22/'Odin-II'!P22), "NAN")</f>
        <v>1</v>
      </c>
      <c r="I22" s="9" t="str">
        <f>IFERROR((Yosys!Q22/'Odin-II'!Q22), "NAN")</f>
        <v>NAN</v>
      </c>
      <c r="J22" s="9" t="str">
        <f>IFERROR((Yosys!R22/'Odin-II'!R22), "NAN")</f>
        <v>NAN</v>
      </c>
      <c r="K22" s="9">
        <f>IFERROR((Yosys!Z22/'Odin-II'!Z22), "NAN")</f>
        <v>1.0071536662539551</v>
      </c>
      <c r="L22" s="9">
        <f>IFERROR((Yosys!AD22/'Odin-II'!AD22), "NAN")</f>
        <v>1.0311526479750779</v>
      </c>
      <c r="M22" s="9">
        <f>IFERROR((Yosys!AE22/'Odin-II'!AE22), "NAN")</f>
        <v>1</v>
      </c>
      <c r="N22" s="9" t="str">
        <f>IFERROR((Yosys!AL22/'Odin-II'!AL22), "NAN")</f>
        <v>NAN</v>
      </c>
      <c r="O22" s="9">
        <f>IFERROR((Yosys!AM22/'Odin-II'!AM22), "NAN")</f>
        <v>1.4736842105263159</v>
      </c>
      <c r="P22" s="9">
        <f>IFERROR((Yosys!AO22/'Odin-II'!AO22), "NAN")</f>
        <v>1</v>
      </c>
      <c r="Q22" s="9">
        <f>IFERROR((Yosys!AZ22/'Odin-II'!AZ22), "NAN")</f>
        <v>0.94444444444444442</v>
      </c>
      <c r="R22" s="9">
        <f>IFERROR((Yosys!BA22/'Odin-II'!BA22), "NAN")</f>
        <v>0.80424528301886788</v>
      </c>
      <c r="S22" s="9">
        <f>IFERROR((Yosys!BG22/'Odin-II'!BG22), "NAN")</f>
        <v>0.83870967741935487</v>
      </c>
      <c r="T22" s="9">
        <f>IFERROR((Yosys!BP22/'Odin-II'!BP22), "NAN")</f>
        <v>1.1070509248202107</v>
      </c>
    </row>
    <row r="24" spans="1:16325" s="10" customFormat="1" x14ac:dyDescent="0.2">
      <c r="B24" s="10" t="s">
        <v>168</v>
      </c>
      <c r="C24" s="10" cm="1">
        <f t="array" ref="C24">GEOMEAN(IF(C$2:C$22&gt;0,C$2:C$22))</f>
        <v>0.85918575299265121</v>
      </c>
      <c r="D24" s="10" cm="1">
        <f t="array" ref="D24">GEOMEAN(IF(D$2:D$22&gt;0,D$2:D$22))</f>
        <v>11.20112541251053</v>
      </c>
      <c r="E24" s="10" cm="1">
        <f t="array" ref="E24">GEOMEAN(IF(E$2:E$22&gt;0,E$2:E$22))</f>
        <v>1.069636200521662</v>
      </c>
      <c r="F24" s="10" cm="1">
        <f t="array" ref="F24">GEOMEAN(IF(F$2:F$22&gt;0,F$2:F$22))</f>
        <v>0.5635852061061869</v>
      </c>
      <c r="G24" s="10" cm="1">
        <f t="array" ref="G24">GEOMEAN(IF(G$2:G$22&gt;0,G$2:G$22))</f>
        <v>0.96046969603670462</v>
      </c>
      <c r="H24" s="10" cm="1">
        <f t="array" ref="H24">GEOMEAN(IF(H$2:H$22&gt;0,H$2:H$22))</f>
        <v>1.0237927459317278</v>
      </c>
      <c r="I24" s="10" cm="1">
        <f t="array" ref="I24">GEOMEAN(IF(I$2:I$22&gt;0,I$2:I$22))</f>
        <v>0.95016344910667883</v>
      </c>
      <c r="J24" s="10" cm="1">
        <f t="array" ref="J24">GEOMEAN(IF(J$2:J$22&gt;0,J$2:J$22))</f>
        <v>1.1095106877264513</v>
      </c>
      <c r="K24" s="10" cm="1">
        <f t="array" ref="K24">GEOMEAN(IF(K$2:K$22&gt;0,K$2:K$22))</f>
        <v>1.0515693056627515</v>
      </c>
      <c r="L24" s="10" cm="1">
        <f t="array" ref="L24">GEOMEAN(IF(L$2:L$22&gt;0,L$2:L$22))</f>
        <v>0.97074227314499073</v>
      </c>
      <c r="M24" s="10" cm="1">
        <f t="array" ref="M24">GEOMEAN(IF(M$2:M$22&gt;0,M$2:M$22))</f>
        <v>1</v>
      </c>
      <c r="N24" s="10" t="e" cm="1">
        <f t="array" ref="N24">GEOMEAN(IF(N$2:N$22&gt;0,N$2:N$22))</f>
        <v>#NUM!</v>
      </c>
      <c r="O24" s="10" cm="1">
        <f t="array" ref="O24">GEOMEAN(IF(O$2:O$22&gt;0,O$2:O$22))</f>
        <v>1.0049541396067605</v>
      </c>
      <c r="P24" s="10" cm="1">
        <f t="array" ref="P24">GEOMEAN(IF(P$2:P$22&gt;0,P$2:P$22))</f>
        <v>0.95613593487420823</v>
      </c>
      <c r="Q24" s="10" cm="1">
        <f t="array" ref="Q24">GEOMEAN(IF(Q$2:Q$22&gt;0,Q$2:Q$22))</f>
        <v>0.99760017677280999</v>
      </c>
      <c r="R24" s="10" cm="1">
        <f t="array" ref="R24">GEOMEAN(IF(R$2:R$22&gt;0,R$2:R$22))</f>
        <v>0.96070658515083485</v>
      </c>
      <c r="S24" s="10" cm="1">
        <f t="array" ref="S24">GEOMEAN(IF(S$2:S$22&gt;0,S$2:S$22))</f>
        <v>0.86941381804905848</v>
      </c>
      <c r="T24" s="10" cm="1">
        <f t="array" ref="T24">GEOMEAN(IF(T$2:T$22&gt;0,T$2:T$22))</f>
        <v>1.014560595963927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</row>
    <row r="25" spans="1:16325" s="11" customFormat="1" ht="51" x14ac:dyDescent="0.2">
      <c r="B25" s="12" t="s">
        <v>169</v>
      </c>
      <c r="C25" s="12" t="s">
        <v>170</v>
      </c>
      <c r="D25" s="12" t="s">
        <v>221</v>
      </c>
      <c r="E25" s="12" t="s">
        <v>172</v>
      </c>
      <c r="F25" s="12" t="s">
        <v>173</v>
      </c>
      <c r="G25" s="12" t="s">
        <v>174</v>
      </c>
      <c r="H25" s="12" t="s">
        <v>175</v>
      </c>
      <c r="I25" s="12" t="s">
        <v>176</v>
      </c>
      <c r="J25" s="12" t="s">
        <v>177</v>
      </c>
      <c r="K25" s="12" t="s">
        <v>178</v>
      </c>
      <c r="L25" s="12" t="s">
        <v>179</v>
      </c>
      <c r="M25" s="12" t="s">
        <v>180</v>
      </c>
      <c r="O25" s="12" t="s">
        <v>181</v>
      </c>
      <c r="P25" s="12" t="s">
        <v>182</v>
      </c>
      <c r="Q25" s="12" t="s">
        <v>183</v>
      </c>
      <c r="R25" s="12" t="s">
        <v>184</v>
      </c>
      <c r="S25" s="12" t="s">
        <v>185</v>
      </c>
      <c r="T25" s="12" t="s">
        <v>186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</row>
    <row r="26" spans="1:16325" x14ac:dyDescent="0.2">
      <c r="A26" s="15"/>
      <c r="B26" s="14" t="str">
        <f t="shared" ref="B26:I30" si="0">B2</f>
        <v xml:space="preserve">  mcml</v>
      </c>
      <c r="C26" s="14">
        <f t="shared" si="0"/>
        <v>1.0146024297081753</v>
      </c>
      <c r="D26" s="14">
        <f t="shared" si="0"/>
        <v>8.2935635792778655</v>
      </c>
      <c r="E26" s="14">
        <f t="shared" si="0"/>
        <v>0.96153846153846156</v>
      </c>
      <c r="F26" s="14">
        <f t="shared" si="0"/>
        <v>1.1567715422122971</v>
      </c>
      <c r="G26" s="14">
        <f t="shared" ref="G26:S29" si="1">G2</f>
        <v>0.9021445817355489</v>
      </c>
      <c r="H26" s="14">
        <f t="shared" si="1"/>
        <v>1</v>
      </c>
      <c r="I26" s="14">
        <f t="shared" si="1"/>
        <v>0.61006289308176098</v>
      </c>
      <c r="J26" s="14">
        <f t="shared" si="1"/>
        <v>0.96296296296296291</v>
      </c>
      <c r="K26" s="14">
        <f t="shared" si="1"/>
        <v>0.94656708843124471</v>
      </c>
      <c r="L26" s="14">
        <f t="shared" si="1"/>
        <v>0.95629962195657003</v>
      </c>
      <c r="M26" s="14">
        <f t="shared" si="1"/>
        <v>1</v>
      </c>
      <c r="N26" s="14" t="str">
        <f t="shared" si="1"/>
        <v>NAN</v>
      </c>
      <c r="O26" s="14">
        <f t="shared" si="1"/>
        <v>0.65625819994752033</v>
      </c>
      <c r="P26" s="14">
        <f t="shared" si="1"/>
        <v>0.86352728793782885</v>
      </c>
      <c r="Q26" s="14">
        <f t="shared" si="1"/>
        <v>1.0142857142857142</v>
      </c>
      <c r="R26" s="14">
        <f t="shared" si="1"/>
        <v>0.9573676497288145</v>
      </c>
      <c r="S26" s="14">
        <f t="shared" si="1"/>
        <v>0.74528595190349611</v>
      </c>
      <c r="T26" s="14">
        <f t="shared" ref="T26:T28" si="2">T2</f>
        <v>1.0127973161867487</v>
      </c>
    </row>
    <row r="27" spans="1:16325" x14ac:dyDescent="0.2">
      <c r="A27" s="13"/>
      <c r="B27" s="14" t="str">
        <f t="shared" si="0"/>
        <v xml:space="preserve">  LU32PEEng</v>
      </c>
      <c r="C27" s="14">
        <f t="shared" si="0"/>
        <v>0.27138377379986139</v>
      </c>
      <c r="D27" s="14">
        <f t="shared" si="0"/>
        <v>16.263489208633093</v>
      </c>
      <c r="E27" s="14">
        <f t="shared" si="0"/>
        <v>0.95049504950495045</v>
      </c>
      <c r="F27" s="14">
        <f t="shared" si="0"/>
        <v>0.8304238985313751</v>
      </c>
      <c r="G27" s="14">
        <f t="shared" si="1"/>
        <v>1.0080042689434365</v>
      </c>
      <c r="H27" s="14">
        <f t="shared" si="1"/>
        <v>1</v>
      </c>
      <c r="I27" s="14">
        <f t="shared" si="1"/>
        <v>1.0059880239520957</v>
      </c>
      <c r="J27" s="14">
        <f t="shared" si="1"/>
        <v>1</v>
      </c>
      <c r="K27" s="14">
        <f t="shared" si="1"/>
        <v>1.1752074545085842</v>
      </c>
      <c r="L27" s="14">
        <f t="shared" si="1"/>
        <v>0.98821370089791805</v>
      </c>
      <c r="M27" s="14">
        <f t="shared" si="1"/>
        <v>1</v>
      </c>
      <c r="N27" s="14" t="str">
        <f t="shared" si="1"/>
        <v>NAN</v>
      </c>
      <c r="O27" s="14">
        <f t="shared" si="1"/>
        <v>1.0232777109379088</v>
      </c>
      <c r="P27" s="14">
        <f t="shared" si="1"/>
        <v>0.86991094147582704</v>
      </c>
      <c r="Q27" s="14">
        <f t="shared" si="1"/>
        <v>1.140625</v>
      </c>
      <c r="R27" s="14">
        <f t="shared" si="1"/>
        <v>0.97831684298679855</v>
      </c>
      <c r="S27" s="14">
        <f t="shared" si="1"/>
        <v>0.12890156957358562</v>
      </c>
      <c r="T27" s="14">
        <f t="shared" si="2"/>
        <v>0.97341376374001387</v>
      </c>
    </row>
    <row r="28" spans="1:16325" x14ac:dyDescent="0.2">
      <c r="A28" s="15"/>
      <c r="B28" s="14" t="str">
        <f t="shared" si="0"/>
        <v xml:space="preserve">  stereovision2</v>
      </c>
      <c r="C28" s="14">
        <f t="shared" si="0"/>
        <v>0.89166796714287744</v>
      </c>
      <c r="D28" s="14">
        <f t="shared" si="0"/>
        <v>6.6422764227642279</v>
      </c>
      <c r="E28" s="14">
        <f t="shared" si="0"/>
        <v>1.6666666666666667</v>
      </c>
      <c r="F28" s="14">
        <f t="shared" si="0"/>
        <v>0.949317738791423</v>
      </c>
      <c r="G28" s="14">
        <f t="shared" si="1"/>
        <v>0.98668280871670699</v>
      </c>
      <c r="H28" s="14">
        <f t="shared" si="1"/>
        <v>1</v>
      </c>
      <c r="I28" s="14" t="str">
        <f t="shared" si="1"/>
        <v>NAN</v>
      </c>
      <c r="J28" s="14">
        <f t="shared" si="1"/>
        <v>1.4814814814814814</v>
      </c>
      <c r="K28" s="14">
        <f t="shared" si="1"/>
        <v>1.4019369154405916</v>
      </c>
      <c r="L28" s="14">
        <f t="shared" si="1"/>
        <v>0.92657752756274925</v>
      </c>
      <c r="M28" s="14">
        <f t="shared" si="1"/>
        <v>1</v>
      </c>
      <c r="N28" s="14" t="str">
        <f t="shared" si="1"/>
        <v>NAN</v>
      </c>
      <c r="O28" s="14">
        <f t="shared" si="1"/>
        <v>0.69592760180995472</v>
      </c>
      <c r="P28" s="14">
        <f t="shared" si="1"/>
        <v>0.87877324317797645</v>
      </c>
      <c r="Q28" s="14">
        <f t="shared" si="1"/>
        <v>1.2250000000000001</v>
      </c>
      <c r="R28" s="14">
        <f t="shared" si="1"/>
        <v>0.81844167954835678</v>
      </c>
      <c r="S28" s="14">
        <f t="shared" si="1"/>
        <v>0.71063511520162892</v>
      </c>
      <c r="T28" s="14">
        <f t="shared" si="2"/>
        <v>0.91875575950200294</v>
      </c>
    </row>
    <row r="29" spans="1:16325" x14ac:dyDescent="0.2">
      <c r="A29" s="13"/>
      <c r="B29" s="14" t="str">
        <f t="shared" si="0"/>
        <v xml:space="preserve">  bgm</v>
      </c>
      <c r="C29" s="14">
        <f t="shared" si="0"/>
        <v>0.86169636908727509</v>
      </c>
      <c r="D29" s="14">
        <f t="shared" si="0"/>
        <v>13.761904761904763</v>
      </c>
      <c r="E29" s="14">
        <f t="shared" si="0"/>
        <v>1</v>
      </c>
      <c r="F29" s="14">
        <f t="shared" si="0"/>
        <v>0.2896886323159123</v>
      </c>
      <c r="G29" s="14">
        <f t="shared" si="1"/>
        <v>0.97738051805910253</v>
      </c>
      <c r="H29" s="14">
        <f t="shared" si="1"/>
        <v>1</v>
      </c>
      <c r="I29" s="14" t="str">
        <f t="shared" si="1"/>
        <v>NAN</v>
      </c>
      <c r="J29" s="14">
        <f t="shared" si="1"/>
        <v>1</v>
      </c>
      <c r="K29" s="14">
        <f t="shared" si="1"/>
        <v>0.96838708912112548</v>
      </c>
      <c r="L29" s="14">
        <f t="shared" si="1"/>
        <v>0.98675750604612755</v>
      </c>
      <c r="M29" s="14">
        <f t="shared" si="1"/>
        <v>1</v>
      </c>
      <c r="N29" s="14" t="str">
        <f t="shared" si="1"/>
        <v>NAN</v>
      </c>
      <c r="O29" s="14">
        <f t="shared" si="1"/>
        <v>1.1443361753958587</v>
      </c>
      <c r="P29" s="14">
        <f t="shared" si="1"/>
        <v>0.8375684128225177</v>
      </c>
      <c r="Q29" s="14">
        <f t="shared" ref="Q29:T29" si="3">Q5</f>
        <v>1.027027027027027</v>
      </c>
      <c r="R29" s="14">
        <f t="shared" si="3"/>
        <v>0.99909315621828554</v>
      </c>
      <c r="S29" s="14">
        <f t="shared" si="3"/>
        <v>1.1153927738103655</v>
      </c>
      <c r="T29" s="14">
        <f t="shared" si="3"/>
        <v>1.0384192972067434</v>
      </c>
    </row>
    <row r="30" spans="1:16325" x14ac:dyDescent="0.2">
      <c r="A30" s="15"/>
      <c r="B30" s="14" t="str">
        <f t="shared" si="0"/>
        <v xml:space="preserve">  LU8PEEng</v>
      </c>
      <c r="C30" s="14">
        <f t="shared" si="0"/>
        <v>0.84463092124382455</v>
      </c>
      <c r="D30" s="14">
        <f t="shared" si="0"/>
        <v>20.735772357723576</v>
      </c>
      <c r="E30" s="14">
        <f t="shared" si="0"/>
        <v>0.91089108910891092</v>
      </c>
      <c r="F30" s="14">
        <f t="shared" si="0"/>
        <v>0.75945653852092021</v>
      </c>
      <c r="G30" s="14">
        <f t="shared" si="0"/>
        <v>0.99042844120328166</v>
      </c>
      <c r="H30" s="14">
        <f t="shared" si="0"/>
        <v>1</v>
      </c>
      <c r="I30" s="14">
        <f t="shared" si="0"/>
        <v>1.0227272727272727</v>
      </c>
      <c r="J30" s="14">
        <f t="shared" ref="J30:T30" si="4">J6</f>
        <v>1</v>
      </c>
      <c r="K30" s="14">
        <f t="shared" si="4"/>
        <v>0.99429023838757946</v>
      </c>
      <c r="L30" s="14">
        <f t="shared" si="4"/>
        <v>0.95594271371622619</v>
      </c>
      <c r="M30" s="14">
        <f t="shared" si="4"/>
        <v>1</v>
      </c>
      <c r="N30" s="14" t="str">
        <f t="shared" si="4"/>
        <v>NAN</v>
      </c>
      <c r="O30" s="14">
        <f t="shared" si="4"/>
        <v>0.98663982430453878</v>
      </c>
      <c r="P30" s="14">
        <f t="shared" si="4"/>
        <v>0.91541104943166807</v>
      </c>
      <c r="Q30" s="14">
        <f t="shared" si="4"/>
        <v>1.0416666666666667</v>
      </c>
      <c r="R30" s="14">
        <f t="shared" si="4"/>
        <v>0.94134767961848842</v>
      </c>
      <c r="S30" s="14">
        <f t="shared" si="4"/>
        <v>0.64295302013422817</v>
      </c>
      <c r="T30" s="14">
        <f t="shared" si="4"/>
        <v>0.93685935158733036</v>
      </c>
    </row>
    <row r="31" spans="1:16325" x14ac:dyDescent="0.2">
      <c r="A31" s="13"/>
      <c r="B31" s="14" t="str">
        <f t="shared" ref="B31:T31" si="5">B9</f>
        <v xml:space="preserve">  arm_core</v>
      </c>
      <c r="C31" s="14">
        <f t="shared" si="5"/>
        <v>1.0269354902976453</v>
      </c>
      <c r="D31" s="14">
        <f t="shared" si="5"/>
        <v>15.154545454545454</v>
      </c>
      <c r="E31" s="14">
        <f t="shared" si="5"/>
        <v>1.1111111111111112</v>
      </c>
      <c r="F31" s="14">
        <f t="shared" si="5"/>
        <v>0.5571483180428134</v>
      </c>
      <c r="G31" s="14">
        <f t="shared" si="5"/>
        <v>0.84600197433366242</v>
      </c>
      <c r="H31" s="14">
        <f t="shared" si="5"/>
        <v>1</v>
      </c>
      <c r="I31" s="14">
        <f t="shared" si="5"/>
        <v>1</v>
      </c>
      <c r="J31" s="14" t="str">
        <f t="shared" si="5"/>
        <v>NAN</v>
      </c>
      <c r="K31" s="14">
        <f t="shared" si="5"/>
        <v>0.87727608535048451</v>
      </c>
      <c r="L31" s="14">
        <f t="shared" si="5"/>
        <v>0.77974781124387427</v>
      </c>
      <c r="M31" s="14">
        <f t="shared" si="5"/>
        <v>1</v>
      </c>
      <c r="N31" s="14" t="str">
        <f t="shared" si="5"/>
        <v>NAN</v>
      </c>
      <c r="O31" s="14">
        <f t="shared" si="5"/>
        <v>1.4338125929598413</v>
      </c>
      <c r="P31" s="14">
        <f t="shared" si="5"/>
        <v>0.81636060100166941</v>
      </c>
      <c r="Q31" s="14">
        <f t="shared" si="5"/>
        <v>1.0357142857142858</v>
      </c>
      <c r="R31" s="14">
        <f t="shared" si="5"/>
        <v>0.88629259493010382</v>
      </c>
      <c r="S31" s="14">
        <f t="shared" si="5"/>
        <v>1.1030785476403218</v>
      </c>
      <c r="T31" s="14">
        <f t="shared" si="5"/>
        <v>1.0636019364197966</v>
      </c>
    </row>
    <row r="32" spans="1:16325" s="10" customFormat="1" x14ac:dyDescent="0.2">
      <c r="B32" s="10" t="s">
        <v>187</v>
      </c>
      <c r="C32" s="10" cm="1">
        <f t="array" ref="C32">GEOMEAN(IF(C$26:C$31&gt;0,C$26:C$31))</f>
        <v>0.75383197910366639</v>
      </c>
      <c r="D32" s="10" cm="1">
        <f t="array" ref="D32">GEOMEAN(IF(D$26:D$31&gt;0,D$26:D$31))</f>
        <v>12.532438672487109</v>
      </c>
      <c r="E32" s="10" cm="1">
        <f t="array" ref="E32">GEOMEAN(IF(E$26:E$31&gt;0,E$26:E$31))</f>
        <v>1.0748095970305156</v>
      </c>
      <c r="F32" s="10" cm="1">
        <f t="array" ref="F32">GEOMEAN(IF(F$26:F$31&gt;0,F$26:F$31))</f>
        <v>0.69405524249129047</v>
      </c>
      <c r="G32" s="10" cm="1">
        <f t="array" ref="G32">GEOMEAN(IF(G$26:G$31&gt;0,G$26:G$31))</f>
        <v>0.94993897335353716</v>
      </c>
      <c r="H32" s="10" cm="1">
        <f t="array" ref="H32">GEOMEAN(IF(H$26:H$31&gt;0,H$26:H$31))</f>
        <v>1</v>
      </c>
      <c r="I32" s="10" cm="1">
        <f t="array" ref="I32">GEOMEAN(IF(I$26:I$31&gt;0,I$26:I$31))</f>
        <v>0.89008568089639206</v>
      </c>
      <c r="J32" s="10" cm="1">
        <f t="array" ref="J32">GEOMEAN(IF(J$26:J$31&gt;0,J$26:J$31))</f>
        <v>1.0736461279895535</v>
      </c>
      <c r="K32" s="10" cm="1">
        <f t="array" ref="K32">GEOMEAN(IF(K$26:K$31&gt;0,K$26:K$31))</f>
        <v>1.0470051335394905</v>
      </c>
      <c r="L32" s="10" cm="1">
        <f t="array" ref="L32">GEOMEAN(IF(L$26:L$31&gt;0,L$26:L$31))</f>
        <v>0.92929552973481599</v>
      </c>
      <c r="O32" s="10" cm="1">
        <f t="array" ref="O32">GEOMEAN(IF(O$26:O$31&gt;0,O$26:O$31))</f>
        <v>0.9545664429422035</v>
      </c>
      <c r="P32" s="10" cm="1">
        <f t="array" ref="P32">GEOMEAN(IF(P$26:P$31&gt;0,P$26:P$31))</f>
        <v>0.86302695505836613</v>
      </c>
      <c r="Q32" s="10" cm="1">
        <f t="array" ref="Q32">GEOMEAN(IF(Q$26:Q$31&gt;0,Q$26:Q$31))</f>
        <v>1.0781147346395519</v>
      </c>
      <c r="R32" s="10" cm="1">
        <f t="array" ref="R32">GEOMEAN(IF(R$26:R$31&gt;0,R$26:R$31))</f>
        <v>0.92806813810914413</v>
      </c>
      <c r="S32" s="10" cm="1">
        <f t="array" ref="S32">GEOMEAN(IF(S$26:S$31&gt;0,S$26:S$31))</f>
        <v>0.61480900287163243</v>
      </c>
      <c r="T32" s="10" cm="1">
        <f t="array" ref="T32">GEOMEAN(IF(T$26:T$31&gt;0,T$26:T$31))</f>
        <v>0.98925380066000856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9"/>
      <c r="CEK32" s="9"/>
      <c r="CEL32" s="9"/>
      <c r="CEM32" s="9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9"/>
      <c r="CFA32" s="9"/>
      <c r="CFB32" s="9"/>
      <c r="CFC32" s="9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9"/>
      <c r="CFQ32" s="9"/>
      <c r="CFR32" s="9"/>
      <c r="CFS32" s="9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9"/>
      <c r="CGG32" s="9"/>
      <c r="CGH32" s="9"/>
      <c r="CGI32" s="9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9"/>
      <c r="CGW32" s="9"/>
      <c r="CGX32" s="9"/>
      <c r="CGY32" s="9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9"/>
      <c r="CHM32" s="9"/>
      <c r="CHN32" s="9"/>
      <c r="CHO32" s="9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9"/>
      <c r="CIC32" s="9"/>
      <c r="CID32" s="9"/>
      <c r="CIE32" s="9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9"/>
      <c r="CIS32" s="9"/>
      <c r="CIT32" s="9"/>
      <c r="CIU32" s="9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9"/>
      <c r="CJI32" s="9"/>
      <c r="CJJ32" s="9"/>
      <c r="CJK32" s="9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9"/>
      <c r="CJY32" s="9"/>
      <c r="CJZ32" s="9"/>
      <c r="CKA32" s="9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9"/>
      <c r="CKO32" s="9"/>
      <c r="CKP32" s="9"/>
      <c r="CKQ32" s="9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9"/>
      <c r="CLE32" s="9"/>
      <c r="CLF32" s="9"/>
      <c r="CLG32" s="9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9"/>
      <c r="CLU32" s="9"/>
      <c r="CLV32" s="9"/>
      <c r="CLW32" s="9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9"/>
      <c r="CMK32" s="9"/>
      <c r="CML32" s="9"/>
      <c r="CMM32" s="9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9"/>
      <c r="CNA32" s="9"/>
      <c r="CNB32" s="9"/>
      <c r="CNC32" s="9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9"/>
      <c r="CNQ32" s="9"/>
      <c r="CNR32" s="9"/>
      <c r="CNS32" s="9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9"/>
      <c r="COG32" s="9"/>
      <c r="COH32" s="9"/>
      <c r="COI32" s="9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9"/>
      <c r="COW32" s="9"/>
      <c r="COX32" s="9"/>
      <c r="COY32" s="9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9"/>
      <c r="CPM32" s="9"/>
      <c r="CPN32" s="9"/>
      <c r="CPO32" s="9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9"/>
      <c r="CQC32" s="9"/>
      <c r="CQD32" s="9"/>
      <c r="CQE32" s="9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9"/>
      <c r="CQS32" s="9"/>
      <c r="CQT32" s="9"/>
      <c r="CQU32" s="9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9"/>
      <c r="CRI32" s="9"/>
      <c r="CRJ32" s="9"/>
      <c r="CRK32" s="9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9"/>
      <c r="CRY32" s="9"/>
      <c r="CRZ32" s="9"/>
      <c r="CSA32" s="9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9"/>
      <c r="CSO32" s="9"/>
      <c r="CSP32" s="9"/>
      <c r="CSQ32" s="9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9"/>
      <c r="CTE32" s="9"/>
      <c r="CTF32" s="9"/>
      <c r="CTG32" s="9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9"/>
      <c r="CTU32" s="9"/>
      <c r="CTV32" s="9"/>
      <c r="CTW32" s="9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9"/>
      <c r="CUK32" s="9"/>
      <c r="CUL32" s="9"/>
      <c r="CUM32" s="9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9"/>
      <c r="CVA32" s="9"/>
      <c r="CVB32" s="9"/>
      <c r="CVC32" s="9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9"/>
      <c r="CVQ32" s="9"/>
      <c r="CVR32" s="9"/>
      <c r="CVS32" s="9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9"/>
      <c r="CWG32" s="9"/>
      <c r="CWH32" s="9"/>
      <c r="CWI32" s="9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9"/>
      <c r="CWW32" s="9"/>
      <c r="CWX32" s="9"/>
      <c r="CWY32" s="9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9"/>
      <c r="CXM32" s="9"/>
      <c r="CXN32" s="9"/>
      <c r="CXO32" s="9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9"/>
      <c r="CYC32" s="9"/>
      <c r="CYD32" s="9"/>
      <c r="CYE32" s="9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9"/>
      <c r="CYS32" s="9"/>
      <c r="CYT32" s="9"/>
      <c r="CYU32" s="9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9"/>
      <c r="CZI32" s="9"/>
      <c r="CZJ32" s="9"/>
      <c r="CZK32" s="9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9"/>
      <c r="CZY32" s="9"/>
      <c r="CZZ32" s="9"/>
      <c r="DAA32" s="9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9"/>
      <c r="DAO32" s="9"/>
      <c r="DAP32" s="9"/>
      <c r="DAQ32" s="9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9"/>
      <c r="DBE32" s="9"/>
      <c r="DBF32" s="9"/>
      <c r="DBG32" s="9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9"/>
      <c r="DBU32" s="9"/>
      <c r="DBV32" s="9"/>
      <c r="DBW32" s="9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9"/>
      <c r="DCK32" s="9"/>
      <c r="DCL32" s="9"/>
      <c r="DCM32" s="9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9"/>
      <c r="DDA32" s="9"/>
      <c r="DDB32" s="9"/>
      <c r="DDC32" s="9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9"/>
      <c r="DDQ32" s="9"/>
      <c r="DDR32" s="9"/>
      <c r="DDS32" s="9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9"/>
      <c r="DEG32" s="9"/>
      <c r="DEH32" s="9"/>
      <c r="DEI32" s="9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9"/>
      <c r="DEW32" s="9"/>
      <c r="DEX32" s="9"/>
      <c r="DEY32" s="9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9"/>
      <c r="DFM32" s="9"/>
      <c r="DFN32" s="9"/>
      <c r="DFO32" s="9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9"/>
      <c r="DGC32" s="9"/>
      <c r="DGD32" s="9"/>
      <c r="DGE32" s="9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9"/>
      <c r="DGS32" s="9"/>
      <c r="DGT32" s="9"/>
      <c r="DGU32" s="9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9"/>
      <c r="DHI32" s="9"/>
      <c r="DHJ32" s="9"/>
      <c r="DHK32" s="9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9"/>
      <c r="DHY32" s="9"/>
      <c r="DHZ32" s="9"/>
      <c r="DIA32" s="9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9"/>
      <c r="DIO32" s="9"/>
      <c r="DIP32" s="9"/>
      <c r="DIQ32" s="9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9"/>
      <c r="DJE32" s="9"/>
      <c r="DJF32" s="9"/>
      <c r="DJG32" s="9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9"/>
      <c r="DJU32" s="9"/>
      <c r="DJV32" s="9"/>
      <c r="DJW32" s="9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9"/>
      <c r="DKK32" s="9"/>
      <c r="DKL32" s="9"/>
      <c r="DKM32" s="9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9"/>
      <c r="DLA32" s="9"/>
      <c r="DLB32" s="9"/>
      <c r="DLC32" s="9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9"/>
      <c r="DLQ32" s="9"/>
      <c r="DLR32" s="9"/>
      <c r="DLS32" s="9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9"/>
      <c r="DMG32" s="9"/>
      <c r="DMH32" s="9"/>
      <c r="DMI32" s="9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9"/>
      <c r="DMW32" s="9"/>
      <c r="DMX32" s="9"/>
      <c r="DMY32" s="9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9"/>
      <c r="DNM32" s="9"/>
      <c r="DNN32" s="9"/>
      <c r="DNO32" s="9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9"/>
      <c r="DOC32" s="9"/>
      <c r="DOD32" s="9"/>
      <c r="DOE32" s="9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9"/>
      <c r="DOS32" s="9"/>
      <c r="DOT32" s="9"/>
      <c r="DOU32" s="9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9"/>
      <c r="DPI32" s="9"/>
      <c r="DPJ32" s="9"/>
      <c r="DPK32" s="9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9"/>
      <c r="DPY32" s="9"/>
      <c r="DPZ32" s="9"/>
      <c r="DQA32" s="9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9"/>
      <c r="DQO32" s="9"/>
      <c r="DQP32" s="9"/>
      <c r="DQQ32" s="9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9"/>
      <c r="DRE32" s="9"/>
      <c r="DRF32" s="9"/>
      <c r="DRG32" s="9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9"/>
      <c r="DRU32" s="9"/>
      <c r="DRV32" s="9"/>
      <c r="DRW32" s="9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9"/>
      <c r="DSK32" s="9"/>
      <c r="DSL32" s="9"/>
      <c r="DSM32" s="9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9"/>
      <c r="DTA32" s="9"/>
      <c r="DTB32" s="9"/>
      <c r="DTC32" s="9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9"/>
      <c r="DTQ32" s="9"/>
      <c r="DTR32" s="9"/>
      <c r="DTS32" s="9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9"/>
      <c r="DUG32" s="9"/>
      <c r="DUH32" s="9"/>
      <c r="DUI32" s="9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9"/>
      <c r="DUW32" s="9"/>
      <c r="DUX32" s="9"/>
      <c r="DUY32" s="9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9"/>
      <c r="DVM32" s="9"/>
      <c r="DVN32" s="9"/>
      <c r="DVO32" s="9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9"/>
      <c r="DWC32" s="9"/>
      <c r="DWD32" s="9"/>
      <c r="DWE32" s="9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9"/>
      <c r="DWS32" s="9"/>
      <c r="DWT32" s="9"/>
      <c r="DWU32" s="9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9"/>
      <c r="DXI32" s="9"/>
      <c r="DXJ32" s="9"/>
      <c r="DXK32" s="9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9"/>
      <c r="DXY32" s="9"/>
      <c r="DXZ32" s="9"/>
      <c r="DYA32" s="9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9"/>
      <c r="DYO32" s="9"/>
      <c r="DYP32" s="9"/>
      <c r="DYQ32" s="9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9"/>
      <c r="DZE32" s="9"/>
      <c r="DZF32" s="9"/>
      <c r="DZG32" s="9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9"/>
      <c r="DZU32" s="9"/>
      <c r="DZV32" s="9"/>
      <c r="DZW32" s="9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9"/>
      <c r="EAK32" s="9"/>
      <c r="EAL32" s="9"/>
      <c r="EAM32" s="9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9"/>
      <c r="EBA32" s="9"/>
      <c r="EBB32" s="9"/>
      <c r="EBC32" s="9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9"/>
      <c r="EBQ32" s="9"/>
      <c r="EBR32" s="9"/>
      <c r="EBS32" s="9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9"/>
      <c r="ECG32" s="9"/>
      <c r="ECH32" s="9"/>
      <c r="ECI32" s="9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9"/>
      <c r="ECW32" s="9"/>
      <c r="ECX32" s="9"/>
      <c r="ECY32" s="9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9"/>
      <c r="EDM32" s="9"/>
      <c r="EDN32" s="9"/>
      <c r="EDO32" s="9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9"/>
      <c r="EEC32" s="9"/>
      <c r="EED32" s="9"/>
      <c r="EEE32" s="9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9"/>
      <c r="EES32" s="9"/>
      <c r="EET32" s="9"/>
      <c r="EEU32" s="9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9"/>
      <c r="EFI32" s="9"/>
      <c r="EFJ32" s="9"/>
      <c r="EFK32" s="9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9"/>
      <c r="EFY32" s="9"/>
      <c r="EFZ32" s="9"/>
      <c r="EGA32" s="9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9"/>
      <c r="EGO32" s="9"/>
      <c r="EGP32" s="9"/>
      <c r="EGQ32" s="9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9"/>
      <c r="EHE32" s="9"/>
      <c r="EHF32" s="9"/>
      <c r="EHG32" s="9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9"/>
      <c r="EHU32" s="9"/>
      <c r="EHV32" s="9"/>
      <c r="EHW32" s="9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9"/>
      <c r="EIK32" s="9"/>
      <c r="EIL32" s="9"/>
      <c r="EIM32" s="9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9"/>
      <c r="EJA32" s="9"/>
      <c r="EJB32" s="9"/>
      <c r="EJC32" s="9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9"/>
      <c r="EJQ32" s="9"/>
      <c r="EJR32" s="9"/>
      <c r="EJS32" s="9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9"/>
      <c r="EKG32" s="9"/>
      <c r="EKH32" s="9"/>
      <c r="EKI32" s="9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9"/>
      <c r="EKW32" s="9"/>
      <c r="EKX32" s="9"/>
      <c r="EKY32" s="9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9"/>
      <c r="ELM32" s="9"/>
      <c r="ELN32" s="9"/>
      <c r="ELO32" s="9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9"/>
      <c r="EMC32" s="9"/>
      <c r="EMD32" s="9"/>
      <c r="EME32" s="9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9"/>
      <c r="EMS32" s="9"/>
      <c r="EMT32" s="9"/>
      <c r="EMU32" s="9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9"/>
      <c r="ENI32" s="9"/>
      <c r="ENJ32" s="9"/>
      <c r="ENK32" s="9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9"/>
      <c r="ENY32" s="9"/>
      <c r="ENZ32" s="9"/>
      <c r="EOA32" s="9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9"/>
      <c r="EOO32" s="9"/>
      <c r="EOP32" s="9"/>
      <c r="EOQ32" s="9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9"/>
      <c r="EPE32" s="9"/>
      <c r="EPF32" s="9"/>
      <c r="EPG32" s="9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9"/>
      <c r="EPU32" s="9"/>
      <c r="EPV32" s="9"/>
      <c r="EPW32" s="9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9"/>
      <c r="EQK32" s="9"/>
      <c r="EQL32" s="9"/>
      <c r="EQM32" s="9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9"/>
      <c r="ERA32" s="9"/>
      <c r="ERB32" s="9"/>
      <c r="ERC32" s="9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9"/>
      <c r="ERQ32" s="9"/>
      <c r="ERR32" s="9"/>
      <c r="ERS32" s="9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9"/>
      <c r="ESG32" s="9"/>
      <c r="ESH32" s="9"/>
      <c r="ESI32" s="9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9"/>
      <c r="ESW32" s="9"/>
      <c r="ESX32" s="9"/>
      <c r="ESY32" s="9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9"/>
      <c r="ETM32" s="9"/>
      <c r="ETN32" s="9"/>
      <c r="ETO32" s="9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9"/>
      <c r="EUC32" s="9"/>
      <c r="EUD32" s="9"/>
      <c r="EUE32" s="9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9"/>
      <c r="EUS32" s="9"/>
      <c r="EUT32" s="9"/>
      <c r="EUU32" s="9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9"/>
      <c r="EVI32" s="9"/>
      <c r="EVJ32" s="9"/>
      <c r="EVK32" s="9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9"/>
      <c r="EVY32" s="9"/>
      <c r="EVZ32" s="9"/>
      <c r="EWA32" s="9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9"/>
      <c r="EWO32" s="9"/>
      <c r="EWP32" s="9"/>
      <c r="EWQ32" s="9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9"/>
      <c r="EXE32" s="9"/>
      <c r="EXF32" s="9"/>
      <c r="EXG32" s="9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9"/>
      <c r="EXU32" s="9"/>
      <c r="EXV32" s="9"/>
      <c r="EXW32" s="9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9"/>
      <c r="EYK32" s="9"/>
      <c r="EYL32" s="9"/>
      <c r="EYM32" s="9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9"/>
      <c r="EZA32" s="9"/>
      <c r="EZB32" s="9"/>
      <c r="EZC32" s="9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9"/>
      <c r="EZQ32" s="9"/>
      <c r="EZR32" s="9"/>
      <c r="EZS32" s="9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9"/>
      <c r="FAG32" s="9"/>
      <c r="FAH32" s="9"/>
      <c r="FAI32" s="9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9"/>
      <c r="FAW32" s="9"/>
      <c r="FAX32" s="9"/>
      <c r="FAY32" s="9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9"/>
      <c r="FBM32" s="9"/>
      <c r="FBN32" s="9"/>
      <c r="FBO32" s="9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9"/>
      <c r="FCC32" s="9"/>
      <c r="FCD32" s="9"/>
      <c r="FCE32" s="9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9"/>
      <c r="FCS32" s="9"/>
      <c r="FCT32" s="9"/>
      <c r="FCU32" s="9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9"/>
      <c r="FDI32" s="9"/>
      <c r="FDJ32" s="9"/>
      <c r="FDK32" s="9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9"/>
      <c r="FDY32" s="9"/>
      <c r="FDZ32" s="9"/>
      <c r="FEA32" s="9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9"/>
      <c r="FEO32" s="9"/>
      <c r="FEP32" s="9"/>
      <c r="FEQ32" s="9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9"/>
      <c r="FFE32" s="9"/>
      <c r="FFF32" s="9"/>
      <c r="FFG32" s="9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9"/>
      <c r="FFU32" s="9"/>
      <c r="FFV32" s="9"/>
      <c r="FFW32" s="9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9"/>
      <c r="FGK32" s="9"/>
      <c r="FGL32" s="9"/>
      <c r="FGM32" s="9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9"/>
      <c r="FHA32" s="9"/>
      <c r="FHB32" s="9"/>
      <c r="FHC32" s="9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9"/>
      <c r="FHQ32" s="9"/>
      <c r="FHR32" s="9"/>
      <c r="FHS32" s="9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9"/>
      <c r="FIG32" s="9"/>
      <c r="FIH32" s="9"/>
      <c r="FII32" s="9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9"/>
      <c r="FIW32" s="9"/>
      <c r="FIX32" s="9"/>
      <c r="FIY32" s="9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9"/>
      <c r="FJM32" s="9"/>
      <c r="FJN32" s="9"/>
      <c r="FJO32" s="9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9"/>
      <c r="FKC32" s="9"/>
      <c r="FKD32" s="9"/>
      <c r="FKE32" s="9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9"/>
      <c r="FKS32" s="9"/>
      <c r="FKT32" s="9"/>
      <c r="FKU32" s="9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9"/>
      <c r="FLI32" s="9"/>
      <c r="FLJ32" s="9"/>
      <c r="FLK32" s="9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9"/>
      <c r="FLY32" s="9"/>
      <c r="FLZ32" s="9"/>
      <c r="FMA32" s="9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9"/>
      <c r="FMO32" s="9"/>
      <c r="FMP32" s="9"/>
      <c r="FMQ32" s="9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9"/>
      <c r="FNE32" s="9"/>
      <c r="FNF32" s="9"/>
      <c r="FNG32" s="9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9"/>
      <c r="FNU32" s="9"/>
      <c r="FNV32" s="9"/>
      <c r="FNW32" s="9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9"/>
      <c r="FOK32" s="9"/>
      <c r="FOL32" s="9"/>
      <c r="FOM32" s="9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9"/>
      <c r="FPA32" s="9"/>
      <c r="FPB32" s="9"/>
      <c r="FPC32" s="9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9"/>
      <c r="FPQ32" s="9"/>
      <c r="FPR32" s="9"/>
      <c r="FPS32" s="9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9"/>
      <c r="FQG32" s="9"/>
      <c r="FQH32" s="9"/>
      <c r="FQI32" s="9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9"/>
      <c r="FQW32" s="9"/>
      <c r="FQX32" s="9"/>
      <c r="FQY32" s="9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9"/>
      <c r="FRM32" s="9"/>
      <c r="FRN32" s="9"/>
      <c r="FRO32" s="9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9"/>
      <c r="FSC32" s="9"/>
      <c r="FSD32" s="9"/>
      <c r="FSE32" s="9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9"/>
      <c r="FSS32" s="9"/>
      <c r="FST32" s="9"/>
      <c r="FSU32" s="9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9"/>
      <c r="FTI32" s="9"/>
      <c r="FTJ32" s="9"/>
      <c r="FTK32" s="9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9"/>
      <c r="FTY32" s="9"/>
      <c r="FTZ32" s="9"/>
      <c r="FUA32" s="9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9"/>
      <c r="FUO32" s="9"/>
      <c r="FUP32" s="9"/>
      <c r="FUQ32" s="9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9"/>
      <c r="FVE32" s="9"/>
      <c r="FVF32" s="9"/>
      <c r="FVG32" s="9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9"/>
      <c r="FVU32" s="9"/>
      <c r="FVV32" s="9"/>
      <c r="FVW32" s="9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9"/>
      <c r="FWK32" s="9"/>
      <c r="FWL32" s="9"/>
      <c r="FWM32" s="9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9"/>
      <c r="FXA32" s="9"/>
      <c r="FXB32" s="9"/>
      <c r="FXC32" s="9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9"/>
      <c r="FXQ32" s="9"/>
      <c r="FXR32" s="9"/>
      <c r="FXS32" s="9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9"/>
      <c r="FYG32" s="9"/>
      <c r="FYH32" s="9"/>
      <c r="FYI32" s="9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9"/>
      <c r="FYW32" s="9"/>
      <c r="FYX32" s="9"/>
      <c r="FYY32" s="9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9"/>
      <c r="FZM32" s="9"/>
      <c r="FZN32" s="9"/>
      <c r="FZO32" s="9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9"/>
      <c r="GAC32" s="9"/>
      <c r="GAD32" s="9"/>
      <c r="GAE32" s="9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9"/>
      <c r="GAS32" s="9"/>
      <c r="GAT32" s="9"/>
      <c r="GAU32" s="9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9"/>
      <c r="GBI32" s="9"/>
      <c r="GBJ32" s="9"/>
      <c r="GBK32" s="9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9"/>
      <c r="GBY32" s="9"/>
      <c r="GBZ32" s="9"/>
      <c r="GCA32" s="9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9"/>
      <c r="GCO32" s="9"/>
      <c r="GCP32" s="9"/>
      <c r="GCQ32" s="9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9"/>
      <c r="GDE32" s="9"/>
      <c r="GDF32" s="9"/>
      <c r="GDG32" s="9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9"/>
      <c r="GDU32" s="9"/>
      <c r="GDV32" s="9"/>
      <c r="GDW32" s="9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9"/>
      <c r="GEK32" s="9"/>
      <c r="GEL32" s="9"/>
      <c r="GEM32" s="9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9"/>
      <c r="GFA32" s="9"/>
      <c r="GFB32" s="9"/>
      <c r="GFC32" s="9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9"/>
      <c r="GFQ32" s="9"/>
      <c r="GFR32" s="9"/>
      <c r="GFS32" s="9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9"/>
      <c r="GGG32" s="9"/>
      <c r="GGH32" s="9"/>
      <c r="GGI32" s="9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9"/>
      <c r="GGW32" s="9"/>
      <c r="GGX32" s="9"/>
      <c r="GGY32" s="9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9"/>
      <c r="GHM32" s="9"/>
      <c r="GHN32" s="9"/>
      <c r="GHO32" s="9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9"/>
      <c r="GIC32" s="9"/>
      <c r="GID32" s="9"/>
      <c r="GIE32" s="9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9"/>
      <c r="GIS32" s="9"/>
      <c r="GIT32" s="9"/>
      <c r="GIU32" s="9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9"/>
      <c r="GJI32" s="9"/>
      <c r="GJJ32" s="9"/>
      <c r="GJK32" s="9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9"/>
      <c r="GJY32" s="9"/>
      <c r="GJZ32" s="9"/>
      <c r="GKA32" s="9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9"/>
      <c r="GKO32" s="9"/>
      <c r="GKP32" s="9"/>
      <c r="GKQ32" s="9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9"/>
      <c r="GLE32" s="9"/>
      <c r="GLF32" s="9"/>
      <c r="GLG32" s="9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9"/>
      <c r="GLU32" s="9"/>
      <c r="GLV32" s="9"/>
      <c r="GLW32" s="9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9"/>
      <c r="GMK32" s="9"/>
      <c r="GML32" s="9"/>
      <c r="GMM32" s="9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9"/>
      <c r="GNA32" s="9"/>
      <c r="GNB32" s="9"/>
      <c r="GNC32" s="9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9"/>
      <c r="GNQ32" s="9"/>
      <c r="GNR32" s="9"/>
      <c r="GNS32" s="9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9"/>
      <c r="GOG32" s="9"/>
      <c r="GOH32" s="9"/>
      <c r="GOI32" s="9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9"/>
      <c r="GOW32" s="9"/>
      <c r="GOX32" s="9"/>
      <c r="GOY32" s="9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9"/>
      <c r="GPM32" s="9"/>
      <c r="GPN32" s="9"/>
      <c r="GPO32" s="9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9"/>
      <c r="GQC32" s="9"/>
      <c r="GQD32" s="9"/>
      <c r="GQE32" s="9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9"/>
      <c r="GQS32" s="9"/>
      <c r="GQT32" s="9"/>
      <c r="GQU32" s="9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9"/>
      <c r="GRI32" s="9"/>
      <c r="GRJ32" s="9"/>
      <c r="GRK32" s="9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9"/>
      <c r="GRY32" s="9"/>
      <c r="GRZ32" s="9"/>
      <c r="GSA32" s="9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9"/>
      <c r="GSO32" s="9"/>
      <c r="GSP32" s="9"/>
      <c r="GSQ32" s="9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9"/>
      <c r="GTE32" s="9"/>
      <c r="GTF32" s="9"/>
      <c r="GTG32" s="9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9"/>
      <c r="GTU32" s="9"/>
      <c r="GTV32" s="9"/>
      <c r="GTW32" s="9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9"/>
      <c r="GUK32" s="9"/>
      <c r="GUL32" s="9"/>
      <c r="GUM32" s="9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9"/>
      <c r="GVA32" s="9"/>
      <c r="GVB32" s="9"/>
      <c r="GVC32" s="9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9"/>
      <c r="GVQ32" s="9"/>
      <c r="GVR32" s="9"/>
      <c r="GVS32" s="9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9"/>
      <c r="GWG32" s="9"/>
      <c r="GWH32" s="9"/>
      <c r="GWI32" s="9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9"/>
      <c r="GWW32" s="9"/>
      <c r="GWX32" s="9"/>
      <c r="GWY32" s="9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9"/>
      <c r="GXM32" s="9"/>
      <c r="GXN32" s="9"/>
      <c r="GXO32" s="9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9"/>
      <c r="GYC32" s="9"/>
      <c r="GYD32" s="9"/>
      <c r="GYE32" s="9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9"/>
      <c r="GYS32" s="9"/>
      <c r="GYT32" s="9"/>
      <c r="GYU32" s="9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9"/>
      <c r="GZI32" s="9"/>
      <c r="GZJ32" s="9"/>
      <c r="GZK32" s="9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9"/>
      <c r="GZY32" s="9"/>
      <c r="GZZ32" s="9"/>
      <c r="HAA32" s="9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9"/>
      <c r="HAO32" s="9"/>
      <c r="HAP32" s="9"/>
      <c r="HAQ32" s="9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9"/>
      <c r="HBE32" s="9"/>
      <c r="HBF32" s="9"/>
      <c r="HBG32" s="9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9"/>
      <c r="HBU32" s="9"/>
      <c r="HBV32" s="9"/>
      <c r="HBW32" s="9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9"/>
      <c r="HCK32" s="9"/>
      <c r="HCL32" s="9"/>
      <c r="HCM32" s="9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9"/>
      <c r="HDA32" s="9"/>
      <c r="HDB32" s="9"/>
      <c r="HDC32" s="9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9"/>
      <c r="HDQ32" s="9"/>
      <c r="HDR32" s="9"/>
      <c r="HDS32" s="9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9"/>
      <c r="HEG32" s="9"/>
      <c r="HEH32" s="9"/>
      <c r="HEI32" s="9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9"/>
      <c r="HEW32" s="9"/>
      <c r="HEX32" s="9"/>
      <c r="HEY32" s="9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9"/>
      <c r="HFM32" s="9"/>
      <c r="HFN32" s="9"/>
      <c r="HFO32" s="9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9"/>
      <c r="HGC32" s="9"/>
      <c r="HGD32" s="9"/>
      <c r="HGE32" s="9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9"/>
      <c r="HGS32" s="9"/>
      <c r="HGT32" s="9"/>
      <c r="HGU32" s="9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9"/>
      <c r="HHI32" s="9"/>
      <c r="HHJ32" s="9"/>
      <c r="HHK32" s="9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9"/>
      <c r="HHY32" s="9"/>
      <c r="HHZ32" s="9"/>
      <c r="HIA32" s="9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9"/>
      <c r="HIO32" s="9"/>
      <c r="HIP32" s="9"/>
      <c r="HIQ32" s="9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9"/>
      <c r="HJE32" s="9"/>
      <c r="HJF32" s="9"/>
      <c r="HJG32" s="9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9"/>
      <c r="HJU32" s="9"/>
      <c r="HJV32" s="9"/>
      <c r="HJW32" s="9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9"/>
      <c r="HKK32" s="9"/>
      <c r="HKL32" s="9"/>
      <c r="HKM32" s="9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9"/>
      <c r="HLA32" s="9"/>
      <c r="HLB32" s="9"/>
      <c r="HLC32" s="9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9"/>
      <c r="HLQ32" s="9"/>
      <c r="HLR32" s="9"/>
      <c r="HLS32" s="9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9"/>
      <c r="HMG32" s="9"/>
      <c r="HMH32" s="9"/>
      <c r="HMI32" s="9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9"/>
      <c r="HMW32" s="9"/>
      <c r="HMX32" s="9"/>
      <c r="HMY32" s="9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9"/>
      <c r="HNM32" s="9"/>
      <c r="HNN32" s="9"/>
      <c r="HNO32" s="9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9"/>
      <c r="HOC32" s="9"/>
      <c r="HOD32" s="9"/>
      <c r="HOE32" s="9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9"/>
      <c r="HOS32" s="9"/>
      <c r="HOT32" s="9"/>
      <c r="HOU32" s="9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9"/>
      <c r="HPI32" s="9"/>
      <c r="HPJ32" s="9"/>
      <c r="HPK32" s="9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9"/>
      <c r="HPY32" s="9"/>
      <c r="HPZ32" s="9"/>
      <c r="HQA32" s="9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9"/>
      <c r="HQO32" s="9"/>
      <c r="HQP32" s="9"/>
      <c r="HQQ32" s="9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9"/>
      <c r="HRE32" s="9"/>
      <c r="HRF32" s="9"/>
      <c r="HRG32" s="9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9"/>
      <c r="HRU32" s="9"/>
      <c r="HRV32" s="9"/>
      <c r="HRW32" s="9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9"/>
      <c r="HSK32" s="9"/>
      <c r="HSL32" s="9"/>
      <c r="HSM32" s="9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9"/>
      <c r="HTA32" s="9"/>
      <c r="HTB32" s="9"/>
      <c r="HTC32" s="9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9"/>
      <c r="HTQ32" s="9"/>
      <c r="HTR32" s="9"/>
      <c r="HTS32" s="9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9"/>
      <c r="HUG32" s="9"/>
      <c r="HUH32" s="9"/>
      <c r="HUI32" s="9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9"/>
      <c r="HUW32" s="9"/>
      <c r="HUX32" s="9"/>
      <c r="HUY32" s="9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9"/>
      <c r="HVM32" s="9"/>
      <c r="HVN32" s="9"/>
      <c r="HVO32" s="9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9"/>
      <c r="HWC32" s="9"/>
      <c r="HWD32" s="9"/>
      <c r="HWE32" s="9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9"/>
      <c r="HWS32" s="9"/>
      <c r="HWT32" s="9"/>
      <c r="HWU32" s="9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9"/>
      <c r="HXI32" s="9"/>
      <c r="HXJ32" s="9"/>
      <c r="HXK32" s="9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9"/>
      <c r="HXY32" s="9"/>
      <c r="HXZ32" s="9"/>
      <c r="HYA32" s="9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9"/>
      <c r="HYO32" s="9"/>
      <c r="HYP32" s="9"/>
      <c r="HYQ32" s="9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9"/>
      <c r="HZE32" s="9"/>
      <c r="HZF32" s="9"/>
      <c r="HZG32" s="9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9"/>
      <c r="HZU32" s="9"/>
      <c r="HZV32" s="9"/>
      <c r="HZW32" s="9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9"/>
      <c r="IAK32" s="9"/>
      <c r="IAL32" s="9"/>
      <c r="IAM32" s="9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9"/>
      <c r="IBA32" s="9"/>
      <c r="IBB32" s="9"/>
      <c r="IBC32" s="9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9"/>
      <c r="IBQ32" s="9"/>
      <c r="IBR32" s="9"/>
      <c r="IBS32" s="9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9"/>
      <c r="ICG32" s="9"/>
      <c r="ICH32" s="9"/>
      <c r="ICI32" s="9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9"/>
      <c r="ICW32" s="9"/>
      <c r="ICX32" s="9"/>
      <c r="ICY32" s="9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9"/>
      <c r="IDM32" s="9"/>
      <c r="IDN32" s="9"/>
      <c r="IDO32" s="9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9"/>
      <c r="IEC32" s="9"/>
      <c r="IED32" s="9"/>
      <c r="IEE32" s="9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9"/>
      <c r="IES32" s="9"/>
      <c r="IET32" s="9"/>
      <c r="IEU32" s="9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9"/>
      <c r="IFI32" s="9"/>
      <c r="IFJ32" s="9"/>
      <c r="IFK32" s="9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9"/>
      <c r="IFY32" s="9"/>
      <c r="IFZ32" s="9"/>
      <c r="IGA32" s="9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9"/>
      <c r="IGO32" s="9"/>
      <c r="IGP32" s="9"/>
      <c r="IGQ32" s="9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9"/>
      <c r="IHE32" s="9"/>
      <c r="IHF32" s="9"/>
      <c r="IHG32" s="9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9"/>
      <c r="IHU32" s="9"/>
      <c r="IHV32" s="9"/>
      <c r="IHW32" s="9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9"/>
      <c r="IIK32" s="9"/>
      <c r="IIL32" s="9"/>
      <c r="IIM32" s="9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9"/>
      <c r="IJA32" s="9"/>
      <c r="IJB32" s="9"/>
      <c r="IJC32" s="9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9"/>
      <c r="IJQ32" s="9"/>
      <c r="IJR32" s="9"/>
      <c r="IJS32" s="9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9"/>
      <c r="IKG32" s="9"/>
      <c r="IKH32" s="9"/>
      <c r="IKI32" s="9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9"/>
      <c r="IKW32" s="9"/>
      <c r="IKX32" s="9"/>
      <c r="IKY32" s="9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9"/>
      <c r="ILM32" s="9"/>
      <c r="ILN32" s="9"/>
      <c r="ILO32" s="9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9"/>
      <c r="IMC32" s="9"/>
      <c r="IMD32" s="9"/>
      <c r="IME32" s="9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9"/>
      <c r="IMS32" s="9"/>
      <c r="IMT32" s="9"/>
      <c r="IMU32" s="9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9"/>
      <c r="INI32" s="9"/>
      <c r="INJ32" s="9"/>
      <c r="INK32" s="9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9"/>
      <c r="INY32" s="9"/>
      <c r="INZ32" s="9"/>
      <c r="IOA32" s="9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9"/>
      <c r="IOO32" s="9"/>
      <c r="IOP32" s="9"/>
      <c r="IOQ32" s="9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9"/>
      <c r="IPE32" s="9"/>
      <c r="IPF32" s="9"/>
      <c r="IPG32" s="9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9"/>
      <c r="IPU32" s="9"/>
      <c r="IPV32" s="9"/>
      <c r="IPW32" s="9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9"/>
      <c r="IQK32" s="9"/>
      <c r="IQL32" s="9"/>
      <c r="IQM32" s="9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9"/>
      <c r="IRA32" s="9"/>
      <c r="IRB32" s="9"/>
      <c r="IRC32" s="9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9"/>
      <c r="IRQ32" s="9"/>
      <c r="IRR32" s="9"/>
      <c r="IRS32" s="9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9"/>
      <c r="ISG32" s="9"/>
      <c r="ISH32" s="9"/>
      <c r="ISI32" s="9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9"/>
      <c r="ISW32" s="9"/>
      <c r="ISX32" s="9"/>
      <c r="ISY32" s="9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9"/>
      <c r="ITM32" s="9"/>
      <c r="ITN32" s="9"/>
      <c r="ITO32" s="9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9"/>
      <c r="IUC32" s="9"/>
      <c r="IUD32" s="9"/>
      <c r="IUE32" s="9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9"/>
      <c r="IUS32" s="9"/>
      <c r="IUT32" s="9"/>
      <c r="IUU32" s="9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9"/>
      <c r="IVI32" s="9"/>
      <c r="IVJ32" s="9"/>
      <c r="IVK32" s="9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9"/>
      <c r="IVY32" s="9"/>
      <c r="IVZ32" s="9"/>
      <c r="IWA32" s="9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9"/>
      <c r="IWO32" s="9"/>
      <c r="IWP32" s="9"/>
      <c r="IWQ32" s="9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9"/>
      <c r="IXE32" s="9"/>
      <c r="IXF32" s="9"/>
      <c r="IXG32" s="9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9"/>
      <c r="IXU32" s="9"/>
      <c r="IXV32" s="9"/>
      <c r="IXW32" s="9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9"/>
      <c r="IYK32" s="9"/>
      <c r="IYL32" s="9"/>
      <c r="IYM32" s="9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9"/>
      <c r="IZA32" s="9"/>
      <c r="IZB32" s="9"/>
      <c r="IZC32" s="9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9"/>
      <c r="IZQ32" s="9"/>
      <c r="IZR32" s="9"/>
      <c r="IZS32" s="9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9"/>
      <c r="JAG32" s="9"/>
      <c r="JAH32" s="9"/>
      <c r="JAI32" s="9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9"/>
      <c r="JAW32" s="9"/>
      <c r="JAX32" s="9"/>
      <c r="JAY32" s="9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9"/>
      <c r="JBM32" s="9"/>
      <c r="JBN32" s="9"/>
      <c r="JBO32" s="9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9"/>
      <c r="JCC32" s="9"/>
      <c r="JCD32" s="9"/>
      <c r="JCE32" s="9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9"/>
      <c r="JCS32" s="9"/>
      <c r="JCT32" s="9"/>
      <c r="JCU32" s="9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9"/>
      <c r="JDI32" s="9"/>
      <c r="JDJ32" s="9"/>
      <c r="JDK32" s="9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9"/>
      <c r="JDY32" s="9"/>
      <c r="JDZ32" s="9"/>
      <c r="JEA32" s="9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9"/>
      <c r="JEO32" s="9"/>
      <c r="JEP32" s="9"/>
      <c r="JEQ32" s="9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9"/>
      <c r="JFE32" s="9"/>
      <c r="JFF32" s="9"/>
      <c r="JFG32" s="9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9"/>
      <c r="JFU32" s="9"/>
      <c r="JFV32" s="9"/>
      <c r="JFW32" s="9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9"/>
      <c r="JGK32" s="9"/>
      <c r="JGL32" s="9"/>
      <c r="JGM32" s="9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9"/>
      <c r="JHA32" s="9"/>
      <c r="JHB32" s="9"/>
      <c r="JHC32" s="9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9"/>
      <c r="JHQ32" s="9"/>
      <c r="JHR32" s="9"/>
      <c r="JHS32" s="9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9"/>
      <c r="JIG32" s="9"/>
      <c r="JIH32" s="9"/>
      <c r="JII32" s="9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9"/>
      <c r="JIW32" s="9"/>
      <c r="JIX32" s="9"/>
      <c r="JIY32" s="9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9"/>
      <c r="JJM32" s="9"/>
      <c r="JJN32" s="9"/>
      <c r="JJO32" s="9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9"/>
      <c r="JKC32" s="9"/>
      <c r="JKD32" s="9"/>
      <c r="JKE32" s="9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9"/>
      <c r="JKS32" s="9"/>
      <c r="JKT32" s="9"/>
      <c r="JKU32" s="9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9"/>
      <c r="JLI32" s="9"/>
      <c r="JLJ32" s="9"/>
      <c r="JLK32" s="9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9"/>
      <c r="JLY32" s="9"/>
      <c r="JLZ32" s="9"/>
      <c r="JMA32" s="9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9"/>
      <c r="JMO32" s="9"/>
      <c r="JMP32" s="9"/>
      <c r="JMQ32" s="9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9"/>
      <c r="JNE32" s="9"/>
      <c r="JNF32" s="9"/>
      <c r="JNG32" s="9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9"/>
      <c r="JNU32" s="9"/>
      <c r="JNV32" s="9"/>
      <c r="JNW32" s="9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9"/>
      <c r="JOK32" s="9"/>
      <c r="JOL32" s="9"/>
      <c r="JOM32" s="9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9"/>
      <c r="JPA32" s="9"/>
      <c r="JPB32" s="9"/>
      <c r="JPC32" s="9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9"/>
      <c r="JPQ32" s="9"/>
      <c r="JPR32" s="9"/>
      <c r="JPS32" s="9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9"/>
      <c r="JQG32" s="9"/>
      <c r="JQH32" s="9"/>
      <c r="JQI32" s="9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9"/>
      <c r="JQW32" s="9"/>
      <c r="JQX32" s="9"/>
      <c r="JQY32" s="9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9"/>
      <c r="JRM32" s="9"/>
      <c r="JRN32" s="9"/>
      <c r="JRO32" s="9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9"/>
      <c r="JSC32" s="9"/>
      <c r="JSD32" s="9"/>
      <c r="JSE32" s="9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9"/>
      <c r="JSS32" s="9"/>
      <c r="JST32" s="9"/>
      <c r="JSU32" s="9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9"/>
      <c r="JTI32" s="9"/>
      <c r="JTJ32" s="9"/>
      <c r="JTK32" s="9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9"/>
      <c r="JTY32" s="9"/>
      <c r="JTZ32" s="9"/>
      <c r="JUA32" s="9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9"/>
      <c r="JUO32" s="9"/>
      <c r="JUP32" s="9"/>
      <c r="JUQ32" s="9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9"/>
      <c r="JVE32" s="9"/>
      <c r="JVF32" s="9"/>
      <c r="JVG32" s="9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9"/>
      <c r="JVU32" s="9"/>
      <c r="JVV32" s="9"/>
      <c r="JVW32" s="9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9"/>
      <c r="JWK32" s="9"/>
      <c r="JWL32" s="9"/>
      <c r="JWM32" s="9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9"/>
      <c r="JXA32" s="9"/>
      <c r="JXB32" s="9"/>
      <c r="JXC32" s="9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9"/>
      <c r="JXQ32" s="9"/>
      <c r="JXR32" s="9"/>
      <c r="JXS32" s="9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9"/>
      <c r="JYG32" s="9"/>
      <c r="JYH32" s="9"/>
      <c r="JYI32" s="9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9"/>
      <c r="JYW32" s="9"/>
      <c r="JYX32" s="9"/>
      <c r="JYY32" s="9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9"/>
      <c r="JZM32" s="9"/>
      <c r="JZN32" s="9"/>
      <c r="JZO32" s="9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9"/>
      <c r="KAC32" s="9"/>
      <c r="KAD32" s="9"/>
      <c r="KAE32" s="9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9"/>
      <c r="KAS32" s="9"/>
      <c r="KAT32" s="9"/>
      <c r="KAU32" s="9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9"/>
      <c r="KBI32" s="9"/>
      <c r="KBJ32" s="9"/>
      <c r="KBK32" s="9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9"/>
      <c r="KBY32" s="9"/>
      <c r="KBZ32" s="9"/>
      <c r="KCA32" s="9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9"/>
      <c r="KCO32" s="9"/>
      <c r="KCP32" s="9"/>
      <c r="KCQ32" s="9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9"/>
      <c r="KDE32" s="9"/>
      <c r="KDF32" s="9"/>
      <c r="KDG32" s="9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9"/>
      <c r="KDU32" s="9"/>
      <c r="KDV32" s="9"/>
      <c r="KDW32" s="9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9"/>
      <c r="KEK32" s="9"/>
      <c r="KEL32" s="9"/>
      <c r="KEM32" s="9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9"/>
      <c r="KFA32" s="9"/>
      <c r="KFB32" s="9"/>
      <c r="KFC32" s="9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9"/>
      <c r="KFQ32" s="9"/>
      <c r="KFR32" s="9"/>
      <c r="KFS32" s="9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9"/>
      <c r="KGG32" s="9"/>
      <c r="KGH32" s="9"/>
      <c r="KGI32" s="9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9"/>
      <c r="KGW32" s="9"/>
      <c r="KGX32" s="9"/>
      <c r="KGY32" s="9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9"/>
      <c r="KHM32" s="9"/>
      <c r="KHN32" s="9"/>
      <c r="KHO32" s="9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9"/>
      <c r="KIC32" s="9"/>
      <c r="KID32" s="9"/>
      <c r="KIE32" s="9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9"/>
      <c r="KIS32" s="9"/>
      <c r="KIT32" s="9"/>
      <c r="KIU32" s="9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9"/>
      <c r="KJI32" s="9"/>
      <c r="KJJ32" s="9"/>
      <c r="KJK32" s="9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9"/>
      <c r="KJY32" s="9"/>
      <c r="KJZ32" s="9"/>
      <c r="KKA32" s="9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9"/>
      <c r="KKO32" s="9"/>
      <c r="KKP32" s="9"/>
      <c r="KKQ32" s="9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9"/>
      <c r="KLE32" s="9"/>
      <c r="KLF32" s="9"/>
      <c r="KLG32" s="9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9"/>
      <c r="KLU32" s="9"/>
      <c r="KLV32" s="9"/>
      <c r="KLW32" s="9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9"/>
      <c r="KMK32" s="9"/>
      <c r="KML32" s="9"/>
      <c r="KMM32" s="9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9"/>
      <c r="KNA32" s="9"/>
      <c r="KNB32" s="9"/>
      <c r="KNC32" s="9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9"/>
      <c r="KNQ32" s="9"/>
      <c r="KNR32" s="9"/>
      <c r="KNS32" s="9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9"/>
      <c r="KOG32" s="9"/>
      <c r="KOH32" s="9"/>
      <c r="KOI32" s="9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9"/>
      <c r="KOW32" s="9"/>
      <c r="KOX32" s="9"/>
      <c r="KOY32" s="9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9"/>
      <c r="KPM32" s="9"/>
      <c r="KPN32" s="9"/>
      <c r="KPO32" s="9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9"/>
      <c r="KQC32" s="9"/>
      <c r="KQD32" s="9"/>
      <c r="KQE32" s="9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9"/>
      <c r="KQS32" s="9"/>
      <c r="KQT32" s="9"/>
      <c r="KQU32" s="9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9"/>
      <c r="KRI32" s="9"/>
      <c r="KRJ32" s="9"/>
      <c r="KRK32" s="9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9"/>
      <c r="KRY32" s="9"/>
      <c r="KRZ32" s="9"/>
      <c r="KSA32" s="9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9"/>
      <c r="KSO32" s="9"/>
      <c r="KSP32" s="9"/>
      <c r="KSQ32" s="9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9"/>
      <c r="KTE32" s="9"/>
      <c r="KTF32" s="9"/>
      <c r="KTG32" s="9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9"/>
      <c r="KTU32" s="9"/>
      <c r="KTV32" s="9"/>
      <c r="KTW32" s="9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9"/>
      <c r="KUK32" s="9"/>
      <c r="KUL32" s="9"/>
      <c r="KUM32" s="9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9"/>
      <c r="KVA32" s="9"/>
      <c r="KVB32" s="9"/>
      <c r="KVC32" s="9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9"/>
      <c r="KVQ32" s="9"/>
      <c r="KVR32" s="9"/>
      <c r="KVS32" s="9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9"/>
      <c r="KWG32" s="9"/>
      <c r="KWH32" s="9"/>
      <c r="KWI32" s="9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9"/>
      <c r="KWW32" s="9"/>
      <c r="KWX32" s="9"/>
      <c r="KWY32" s="9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9"/>
      <c r="KXM32" s="9"/>
      <c r="KXN32" s="9"/>
      <c r="KXO32" s="9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9"/>
      <c r="KYC32" s="9"/>
      <c r="KYD32" s="9"/>
      <c r="KYE32" s="9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9"/>
      <c r="KYS32" s="9"/>
      <c r="KYT32" s="9"/>
      <c r="KYU32" s="9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9"/>
      <c r="KZI32" s="9"/>
      <c r="KZJ32" s="9"/>
      <c r="KZK32" s="9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9"/>
      <c r="KZY32" s="9"/>
      <c r="KZZ32" s="9"/>
      <c r="LAA32" s="9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9"/>
      <c r="LAO32" s="9"/>
      <c r="LAP32" s="9"/>
      <c r="LAQ32" s="9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9"/>
      <c r="LBE32" s="9"/>
      <c r="LBF32" s="9"/>
      <c r="LBG32" s="9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9"/>
      <c r="LBU32" s="9"/>
      <c r="LBV32" s="9"/>
      <c r="LBW32" s="9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9"/>
      <c r="LCK32" s="9"/>
      <c r="LCL32" s="9"/>
      <c r="LCM32" s="9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9"/>
      <c r="LDA32" s="9"/>
      <c r="LDB32" s="9"/>
      <c r="LDC32" s="9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9"/>
      <c r="LDQ32" s="9"/>
      <c r="LDR32" s="9"/>
      <c r="LDS32" s="9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9"/>
      <c r="LEG32" s="9"/>
      <c r="LEH32" s="9"/>
      <c r="LEI32" s="9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9"/>
      <c r="LEW32" s="9"/>
      <c r="LEX32" s="9"/>
      <c r="LEY32" s="9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9"/>
      <c r="LFM32" s="9"/>
      <c r="LFN32" s="9"/>
      <c r="LFO32" s="9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9"/>
      <c r="LGC32" s="9"/>
      <c r="LGD32" s="9"/>
      <c r="LGE32" s="9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9"/>
      <c r="LGS32" s="9"/>
      <c r="LGT32" s="9"/>
      <c r="LGU32" s="9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9"/>
      <c r="LHI32" s="9"/>
      <c r="LHJ32" s="9"/>
      <c r="LHK32" s="9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9"/>
      <c r="LHY32" s="9"/>
      <c r="LHZ32" s="9"/>
      <c r="LIA32" s="9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9"/>
      <c r="LIO32" s="9"/>
      <c r="LIP32" s="9"/>
      <c r="LIQ32" s="9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9"/>
      <c r="LJE32" s="9"/>
      <c r="LJF32" s="9"/>
      <c r="LJG32" s="9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9"/>
      <c r="LJU32" s="9"/>
      <c r="LJV32" s="9"/>
      <c r="LJW32" s="9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9"/>
      <c r="LKK32" s="9"/>
      <c r="LKL32" s="9"/>
      <c r="LKM32" s="9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9"/>
      <c r="LLA32" s="9"/>
      <c r="LLB32" s="9"/>
      <c r="LLC32" s="9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9"/>
      <c r="LLQ32" s="9"/>
      <c r="LLR32" s="9"/>
      <c r="LLS32" s="9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9"/>
      <c r="LMG32" s="9"/>
      <c r="LMH32" s="9"/>
      <c r="LMI32" s="9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9"/>
      <c r="LMW32" s="9"/>
      <c r="LMX32" s="9"/>
      <c r="LMY32" s="9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9"/>
      <c r="LNM32" s="9"/>
      <c r="LNN32" s="9"/>
      <c r="LNO32" s="9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9"/>
      <c r="LOC32" s="9"/>
      <c r="LOD32" s="9"/>
      <c r="LOE32" s="9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9"/>
      <c r="LOS32" s="9"/>
      <c r="LOT32" s="9"/>
      <c r="LOU32" s="9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9"/>
      <c r="LPI32" s="9"/>
      <c r="LPJ32" s="9"/>
      <c r="LPK32" s="9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9"/>
      <c r="LPY32" s="9"/>
      <c r="LPZ32" s="9"/>
      <c r="LQA32" s="9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9"/>
      <c r="LQO32" s="9"/>
      <c r="LQP32" s="9"/>
      <c r="LQQ32" s="9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9"/>
      <c r="LRE32" s="9"/>
      <c r="LRF32" s="9"/>
      <c r="LRG32" s="9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9"/>
      <c r="LRU32" s="9"/>
      <c r="LRV32" s="9"/>
      <c r="LRW32" s="9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9"/>
      <c r="LSK32" s="9"/>
      <c r="LSL32" s="9"/>
      <c r="LSM32" s="9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9"/>
      <c r="LTA32" s="9"/>
      <c r="LTB32" s="9"/>
      <c r="LTC32" s="9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9"/>
      <c r="LTQ32" s="9"/>
      <c r="LTR32" s="9"/>
      <c r="LTS32" s="9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9"/>
      <c r="LUG32" s="9"/>
      <c r="LUH32" s="9"/>
      <c r="LUI32" s="9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9"/>
      <c r="LUW32" s="9"/>
      <c r="LUX32" s="9"/>
      <c r="LUY32" s="9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9"/>
      <c r="LVM32" s="9"/>
      <c r="LVN32" s="9"/>
      <c r="LVO32" s="9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9"/>
      <c r="LWC32" s="9"/>
      <c r="LWD32" s="9"/>
      <c r="LWE32" s="9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9"/>
      <c r="LWS32" s="9"/>
      <c r="LWT32" s="9"/>
      <c r="LWU32" s="9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9"/>
      <c r="LXI32" s="9"/>
      <c r="LXJ32" s="9"/>
      <c r="LXK32" s="9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9"/>
      <c r="LXY32" s="9"/>
      <c r="LXZ32" s="9"/>
      <c r="LYA32" s="9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9"/>
      <c r="LYO32" s="9"/>
      <c r="LYP32" s="9"/>
      <c r="LYQ32" s="9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9"/>
      <c r="LZE32" s="9"/>
      <c r="LZF32" s="9"/>
      <c r="LZG32" s="9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9"/>
      <c r="LZU32" s="9"/>
      <c r="LZV32" s="9"/>
      <c r="LZW32" s="9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9"/>
      <c r="MAK32" s="9"/>
      <c r="MAL32" s="9"/>
      <c r="MAM32" s="9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9"/>
      <c r="MBA32" s="9"/>
      <c r="MBB32" s="9"/>
      <c r="MBC32" s="9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9"/>
      <c r="MBQ32" s="9"/>
      <c r="MBR32" s="9"/>
      <c r="MBS32" s="9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9"/>
      <c r="MCG32" s="9"/>
      <c r="MCH32" s="9"/>
      <c r="MCI32" s="9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9"/>
      <c r="MCW32" s="9"/>
      <c r="MCX32" s="9"/>
      <c r="MCY32" s="9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9"/>
      <c r="MDM32" s="9"/>
      <c r="MDN32" s="9"/>
      <c r="MDO32" s="9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9"/>
      <c r="MEC32" s="9"/>
      <c r="MED32" s="9"/>
      <c r="MEE32" s="9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9"/>
      <c r="MES32" s="9"/>
      <c r="MET32" s="9"/>
      <c r="MEU32" s="9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9"/>
      <c r="MFI32" s="9"/>
      <c r="MFJ32" s="9"/>
      <c r="MFK32" s="9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9"/>
      <c r="MFY32" s="9"/>
      <c r="MFZ32" s="9"/>
      <c r="MGA32" s="9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9"/>
      <c r="MGO32" s="9"/>
      <c r="MGP32" s="9"/>
      <c r="MGQ32" s="9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9"/>
      <c r="MHE32" s="9"/>
      <c r="MHF32" s="9"/>
      <c r="MHG32" s="9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9"/>
      <c r="MHU32" s="9"/>
      <c r="MHV32" s="9"/>
      <c r="MHW32" s="9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9"/>
      <c r="MIK32" s="9"/>
      <c r="MIL32" s="9"/>
      <c r="MIM32" s="9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9"/>
      <c r="MJA32" s="9"/>
      <c r="MJB32" s="9"/>
      <c r="MJC32" s="9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9"/>
      <c r="MJQ32" s="9"/>
      <c r="MJR32" s="9"/>
      <c r="MJS32" s="9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9"/>
      <c r="MKG32" s="9"/>
      <c r="MKH32" s="9"/>
      <c r="MKI32" s="9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9"/>
      <c r="MKW32" s="9"/>
      <c r="MKX32" s="9"/>
      <c r="MKY32" s="9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9"/>
      <c r="MLM32" s="9"/>
      <c r="MLN32" s="9"/>
      <c r="MLO32" s="9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9"/>
      <c r="MMC32" s="9"/>
      <c r="MMD32" s="9"/>
      <c r="MME32" s="9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9"/>
      <c r="MMS32" s="9"/>
      <c r="MMT32" s="9"/>
      <c r="MMU32" s="9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9"/>
      <c r="MNI32" s="9"/>
      <c r="MNJ32" s="9"/>
      <c r="MNK32" s="9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9"/>
      <c r="MNY32" s="9"/>
      <c r="MNZ32" s="9"/>
      <c r="MOA32" s="9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9"/>
      <c r="MOO32" s="9"/>
      <c r="MOP32" s="9"/>
      <c r="MOQ32" s="9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9"/>
      <c r="MPE32" s="9"/>
      <c r="MPF32" s="9"/>
      <c r="MPG32" s="9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9"/>
      <c r="MPU32" s="9"/>
      <c r="MPV32" s="9"/>
      <c r="MPW32" s="9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9"/>
      <c r="MQK32" s="9"/>
      <c r="MQL32" s="9"/>
      <c r="MQM32" s="9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9"/>
      <c r="MRA32" s="9"/>
      <c r="MRB32" s="9"/>
      <c r="MRC32" s="9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9"/>
      <c r="MRQ32" s="9"/>
      <c r="MRR32" s="9"/>
      <c r="MRS32" s="9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9"/>
      <c r="MSG32" s="9"/>
      <c r="MSH32" s="9"/>
      <c r="MSI32" s="9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9"/>
      <c r="MSW32" s="9"/>
      <c r="MSX32" s="9"/>
      <c r="MSY32" s="9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9"/>
      <c r="MTM32" s="9"/>
      <c r="MTN32" s="9"/>
      <c r="MTO32" s="9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9"/>
      <c r="MUC32" s="9"/>
      <c r="MUD32" s="9"/>
      <c r="MUE32" s="9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9"/>
      <c r="MUS32" s="9"/>
      <c r="MUT32" s="9"/>
      <c r="MUU32" s="9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9"/>
      <c r="MVI32" s="9"/>
      <c r="MVJ32" s="9"/>
      <c r="MVK32" s="9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9"/>
      <c r="MVY32" s="9"/>
      <c r="MVZ32" s="9"/>
      <c r="MWA32" s="9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9"/>
      <c r="MWO32" s="9"/>
      <c r="MWP32" s="9"/>
      <c r="MWQ32" s="9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9"/>
      <c r="MXE32" s="9"/>
      <c r="MXF32" s="9"/>
      <c r="MXG32" s="9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9"/>
      <c r="MXU32" s="9"/>
      <c r="MXV32" s="9"/>
      <c r="MXW32" s="9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9"/>
      <c r="MYK32" s="9"/>
      <c r="MYL32" s="9"/>
      <c r="MYM32" s="9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9"/>
      <c r="MZA32" s="9"/>
      <c r="MZB32" s="9"/>
      <c r="MZC32" s="9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9"/>
      <c r="MZQ32" s="9"/>
      <c r="MZR32" s="9"/>
      <c r="MZS32" s="9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9"/>
      <c r="NAG32" s="9"/>
      <c r="NAH32" s="9"/>
      <c r="NAI32" s="9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9"/>
      <c r="NAW32" s="9"/>
      <c r="NAX32" s="9"/>
      <c r="NAY32" s="9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9"/>
      <c r="NBM32" s="9"/>
      <c r="NBN32" s="9"/>
      <c r="NBO32" s="9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9"/>
      <c r="NCC32" s="9"/>
      <c r="NCD32" s="9"/>
      <c r="NCE32" s="9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9"/>
      <c r="NCS32" s="9"/>
      <c r="NCT32" s="9"/>
      <c r="NCU32" s="9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9"/>
      <c r="NDI32" s="9"/>
      <c r="NDJ32" s="9"/>
      <c r="NDK32" s="9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9"/>
      <c r="NDY32" s="9"/>
      <c r="NDZ32" s="9"/>
      <c r="NEA32" s="9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9"/>
      <c r="NEO32" s="9"/>
      <c r="NEP32" s="9"/>
      <c r="NEQ32" s="9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9"/>
      <c r="NFE32" s="9"/>
      <c r="NFF32" s="9"/>
      <c r="NFG32" s="9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9"/>
      <c r="NFU32" s="9"/>
      <c r="NFV32" s="9"/>
      <c r="NFW32" s="9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9"/>
      <c r="NGK32" s="9"/>
      <c r="NGL32" s="9"/>
      <c r="NGM32" s="9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9"/>
      <c r="NHA32" s="9"/>
      <c r="NHB32" s="9"/>
      <c r="NHC32" s="9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9"/>
      <c r="NHQ32" s="9"/>
      <c r="NHR32" s="9"/>
      <c r="NHS32" s="9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9"/>
      <c r="NIG32" s="9"/>
      <c r="NIH32" s="9"/>
      <c r="NII32" s="9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9"/>
      <c r="NIW32" s="9"/>
      <c r="NIX32" s="9"/>
      <c r="NIY32" s="9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9"/>
      <c r="NJM32" s="9"/>
      <c r="NJN32" s="9"/>
      <c r="NJO32" s="9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9"/>
      <c r="NKC32" s="9"/>
      <c r="NKD32" s="9"/>
      <c r="NKE32" s="9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9"/>
      <c r="NKS32" s="9"/>
      <c r="NKT32" s="9"/>
      <c r="NKU32" s="9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9"/>
      <c r="NLI32" s="9"/>
      <c r="NLJ32" s="9"/>
      <c r="NLK32" s="9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9"/>
      <c r="NLY32" s="9"/>
      <c r="NLZ32" s="9"/>
      <c r="NMA32" s="9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9"/>
      <c r="NMO32" s="9"/>
      <c r="NMP32" s="9"/>
      <c r="NMQ32" s="9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9"/>
      <c r="NNE32" s="9"/>
      <c r="NNF32" s="9"/>
      <c r="NNG32" s="9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9"/>
      <c r="NNU32" s="9"/>
      <c r="NNV32" s="9"/>
      <c r="NNW32" s="9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9"/>
      <c r="NOK32" s="9"/>
      <c r="NOL32" s="9"/>
      <c r="NOM32" s="9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9"/>
      <c r="NPA32" s="9"/>
      <c r="NPB32" s="9"/>
      <c r="NPC32" s="9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9"/>
      <c r="NPQ32" s="9"/>
      <c r="NPR32" s="9"/>
      <c r="NPS32" s="9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9"/>
      <c r="NQG32" s="9"/>
      <c r="NQH32" s="9"/>
      <c r="NQI32" s="9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9"/>
      <c r="NQW32" s="9"/>
      <c r="NQX32" s="9"/>
      <c r="NQY32" s="9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9"/>
      <c r="NRM32" s="9"/>
      <c r="NRN32" s="9"/>
      <c r="NRO32" s="9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9"/>
      <c r="NSC32" s="9"/>
      <c r="NSD32" s="9"/>
      <c r="NSE32" s="9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9"/>
      <c r="NSS32" s="9"/>
      <c r="NST32" s="9"/>
      <c r="NSU32" s="9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9"/>
      <c r="NTI32" s="9"/>
      <c r="NTJ32" s="9"/>
      <c r="NTK32" s="9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9"/>
      <c r="NTY32" s="9"/>
      <c r="NTZ32" s="9"/>
      <c r="NUA32" s="9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9"/>
      <c r="NUO32" s="9"/>
      <c r="NUP32" s="9"/>
      <c r="NUQ32" s="9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9"/>
      <c r="NVE32" s="9"/>
      <c r="NVF32" s="9"/>
      <c r="NVG32" s="9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9"/>
      <c r="NVU32" s="9"/>
      <c r="NVV32" s="9"/>
      <c r="NVW32" s="9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9"/>
      <c r="NWK32" s="9"/>
      <c r="NWL32" s="9"/>
      <c r="NWM32" s="9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9"/>
      <c r="NXA32" s="9"/>
      <c r="NXB32" s="9"/>
      <c r="NXC32" s="9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9"/>
      <c r="NXQ32" s="9"/>
      <c r="NXR32" s="9"/>
      <c r="NXS32" s="9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9"/>
      <c r="NYG32" s="9"/>
      <c r="NYH32" s="9"/>
      <c r="NYI32" s="9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9"/>
      <c r="NYW32" s="9"/>
      <c r="NYX32" s="9"/>
      <c r="NYY32" s="9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9"/>
      <c r="NZM32" s="9"/>
      <c r="NZN32" s="9"/>
      <c r="NZO32" s="9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9"/>
      <c r="OAC32" s="9"/>
      <c r="OAD32" s="9"/>
      <c r="OAE32" s="9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9"/>
      <c r="OAS32" s="9"/>
      <c r="OAT32" s="9"/>
      <c r="OAU32" s="9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9"/>
      <c r="OBI32" s="9"/>
      <c r="OBJ32" s="9"/>
      <c r="OBK32" s="9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9"/>
      <c r="OBY32" s="9"/>
      <c r="OBZ32" s="9"/>
      <c r="OCA32" s="9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9"/>
      <c r="OCO32" s="9"/>
      <c r="OCP32" s="9"/>
      <c r="OCQ32" s="9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9"/>
      <c r="ODE32" s="9"/>
      <c r="ODF32" s="9"/>
      <c r="ODG32" s="9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9"/>
      <c r="ODU32" s="9"/>
      <c r="ODV32" s="9"/>
      <c r="ODW32" s="9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9"/>
      <c r="OEK32" s="9"/>
      <c r="OEL32" s="9"/>
      <c r="OEM32" s="9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9"/>
      <c r="OFA32" s="9"/>
      <c r="OFB32" s="9"/>
      <c r="OFC32" s="9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9"/>
      <c r="OFQ32" s="9"/>
      <c r="OFR32" s="9"/>
      <c r="OFS32" s="9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9"/>
      <c r="OGG32" s="9"/>
      <c r="OGH32" s="9"/>
      <c r="OGI32" s="9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9"/>
      <c r="OGW32" s="9"/>
      <c r="OGX32" s="9"/>
      <c r="OGY32" s="9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9"/>
      <c r="OHM32" s="9"/>
      <c r="OHN32" s="9"/>
      <c r="OHO32" s="9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9"/>
      <c r="OIC32" s="9"/>
      <c r="OID32" s="9"/>
      <c r="OIE32" s="9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9"/>
      <c r="OIS32" s="9"/>
      <c r="OIT32" s="9"/>
      <c r="OIU32" s="9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9"/>
      <c r="OJI32" s="9"/>
      <c r="OJJ32" s="9"/>
      <c r="OJK32" s="9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9"/>
      <c r="OJY32" s="9"/>
      <c r="OJZ32" s="9"/>
      <c r="OKA32" s="9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9"/>
      <c r="OKO32" s="9"/>
      <c r="OKP32" s="9"/>
      <c r="OKQ32" s="9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9"/>
      <c r="OLE32" s="9"/>
      <c r="OLF32" s="9"/>
      <c r="OLG32" s="9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9"/>
      <c r="OLU32" s="9"/>
      <c r="OLV32" s="9"/>
      <c r="OLW32" s="9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9"/>
      <c r="OMK32" s="9"/>
      <c r="OML32" s="9"/>
      <c r="OMM32" s="9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9"/>
      <c r="ONA32" s="9"/>
      <c r="ONB32" s="9"/>
      <c r="ONC32" s="9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9"/>
      <c r="ONQ32" s="9"/>
      <c r="ONR32" s="9"/>
      <c r="ONS32" s="9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9"/>
      <c r="OOG32" s="9"/>
      <c r="OOH32" s="9"/>
      <c r="OOI32" s="9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9"/>
      <c r="OOW32" s="9"/>
      <c r="OOX32" s="9"/>
      <c r="OOY32" s="9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9"/>
      <c r="OPM32" s="9"/>
      <c r="OPN32" s="9"/>
      <c r="OPO32" s="9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9"/>
      <c r="OQC32" s="9"/>
      <c r="OQD32" s="9"/>
      <c r="OQE32" s="9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9"/>
      <c r="OQS32" s="9"/>
      <c r="OQT32" s="9"/>
      <c r="OQU32" s="9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9"/>
      <c r="ORI32" s="9"/>
      <c r="ORJ32" s="9"/>
      <c r="ORK32" s="9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9"/>
      <c r="ORY32" s="9"/>
      <c r="ORZ32" s="9"/>
      <c r="OSA32" s="9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9"/>
      <c r="OSO32" s="9"/>
      <c r="OSP32" s="9"/>
      <c r="OSQ32" s="9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9"/>
      <c r="OTE32" s="9"/>
      <c r="OTF32" s="9"/>
      <c r="OTG32" s="9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9"/>
      <c r="OTU32" s="9"/>
      <c r="OTV32" s="9"/>
      <c r="OTW32" s="9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9"/>
      <c r="OUK32" s="9"/>
      <c r="OUL32" s="9"/>
      <c r="OUM32" s="9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9"/>
      <c r="OVA32" s="9"/>
      <c r="OVB32" s="9"/>
      <c r="OVC32" s="9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9"/>
      <c r="OVQ32" s="9"/>
      <c r="OVR32" s="9"/>
      <c r="OVS32" s="9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9"/>
      <c r="OWG32" s="9"/>
      <c r="OWH32" s="9"/>
      <c r="OWI32" s="9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9"/>
      <c r="OWW32" s="9"/>
      <c r="OWX32" s="9"/>
      <c r="OWY32" s="9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9"/>
      <c r="OXM32" s="9"/>
      <c r="OXN32" s="9"/>
      <c r="OXO32" s="9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9"/>
      <c r="OYC32" s="9"/>
      <c r="OYD32" s="9"/>
      <c r="OYE32" s="9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9"/>
      <c r="OYS32" s="9"/>
      <c r="OYT32" s="9"/>
      <c r="OYU32" s="9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9"/>
      <c r="OZI32" s="9"/>
      <c r="OZJ32" s="9"/>
      <c r="OZK32" s="9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9"/>
      <c r="OZY32" s="9"/>
      <c r="OZZ32" s="9"/>
      <c r="PAA32" s="9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9"/>
      <c r="PAO32" s="9"/>
      <c r="PAP32" s="9"/>
      <c r="PAQ32" s="9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9"/>
      <c r="PBE32" s="9"/>
      <c r="PBF32" s="9"/>
      <c r="PBG32" s="9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9"/>
      <c r="PBU32" s="9"/>
      <c r="PBV32" s="9"/>
      <c r="PBW32" s="9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9"/>
      <c r="PCK32" s="9"/>
      <c r="PCL32" s="9"/>
      <c r="PCM32" s="9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9"/>
      <c r="PDA32" s="9"/>
      <c r="PDB32" s="9"/>
      <c r="PDC32" s="9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9"/>
      <c r="PDQ32" s="9"/>
      <c r="PDR32" s="9"/>
      <c r="PDS32" s="9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9"/>
      <c r="PEG32" s="9"/>
      <c r="PEH32" s="9"/>
      <c r="PEI32" s="9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9"/>
      <c r="PEW32" s="9"/>
      <c r="PEX32" s="9"/>
      <c r="PEY32" s="9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9"/>
      <c r="PFM32" s="9"/>
      <c r="PFN32" s="9"/>
      <c r="PFO32" s="9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9"/>
      <c r="PGC32" s="9"/>
      <c r="PGD32" s="9"/>
      <c r="PGE32" s="9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9"/>
      <c r="PGS32" s="9"/>
      <c r="PGT32" s="9"/>
      <c r="PGU32" s="9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9"/>
      <c r="PHI32" s="9"/>
      <c r="PHJ32" s="9"/>
      <c r="PHK32" s="9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9"/>
      <c r="PHY32" s="9"/>
      <c r="PHZ32" s="9"/>
      <c r="PIA32" s="9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9"/>
      <c r="PIO32" s="9"/>
      <c r="PIP32" s="9"/>
      <c r="PIQ32" s="9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9"/>
      <c r="PJE32" s="9"/>
      <c r="PJF32" s="9"/>
      <c r="PJG32" s="9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9"/>
      <c r="PJU32" s="9"/>
      <c r="PJV32" s="9"/>
      <c r="PJW32" s="9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9"/>
      <c r="PKK32" s="9"/>
      <c r="PKL32" s="9"/>
      <c r="PKM32" s="9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9"/>
      <c r="PLA32" s="9"/>
      <c r="PLB32" s="9"/>
      <c r="PLC32" s="9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9"/>
      <c r="PLQ32" s="9"/>
      <c r="PLR32" s="9"/>
      <c r="PLS32" s="9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9"/>
      <c r="PMG32" s="9"/>
      <c r="PMH32" s="9"/>
      <c r="PMI32" s="9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9"/>
      <c r="PMW32" s="9"/>
      <c r="PMX32" s="9"/>
      <c r="PMY32" s="9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9"/>
      <c r="PNM32" s="9"/>
      <c r="PNN32" s="9"/>
      <c r="PNO32" s="9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9"/>
      <c r="POC32" s="9"/>
      <c r="POD32" s="9"/>
      <c r="POE32" s="9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9"/>
      <c r="POS32" s="9"/>
      <c r="POT32" s="9"/>
      <c r="POU32" s="9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9"/>
      <c r="PPI32" s="9"/>
      <c r="PPJ32" s="9"/>
      <c r="PPK32" s="9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9"/>
      <c r="PPY32" s="9"/>
      <c r="PPZ32" s="9"/>
      <c r="PQA32" s="9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9"/>
      <c r="PQO32" s="9"/>
      <c r="PQP32" s="9"/>
      <c r="PQQ32" s="9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9"/>
      <c r="PRE32" s="9"/>
      <c r="PRF32" s="9"/>
      <c r="PRG32" s="9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9"/>
      <c r="PRU32" s="9"/>
      <c r="PRV32" s="9"/>
      <c r="PRW32" s="9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9"/>
      <c r="PSK32" s="9"/>
      <c r="PSL32" s="9"/>
      <c r="PSM32" s="9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9"/>
      <c r="PTA32" s="9"/>
      <c r="PTB32" s="9"/>
      <c r="PTC32" s="9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9"/>
      <c r="PTQ32" s="9"/>
      <c r="PTR32" s="9"/>
      <c r="PTS32" s="9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9"/>
      <c r="PUG32" s="9"/>
      <c r="PUH32" s="9"/>
      <c r="PUI32" s="9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9"/>
      <c r="PUW32" s="9"/>
      <c r="PUX32" s="9"/>
      <c r="PUY32" s="9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9"/>
      <c r="PVM32" s="9"/>
      <c r="PVN32" s="9"/>
      <c r="PVO32" s="9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9"/>
      <c r="PWC32" s="9"/>
      <c r="PWD32" s="9"/>
      <c r="PWE32" s="9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9"/>
      <c r="PWS32" s="9"/>
      <c r="PWT32" s="9"/>
      <c r="PWU32" s="9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9"/>
      <c r="PXI32" s="9"/>
      <c r="PXJ32" s="9"/>
      <c r="PXK32" s="9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9"/>
      <c r="PXY32" s="9"/>
      <c r="PXZ32" s="9"/>
      <c r="PYA32" s="9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9"/>
      <c r="PYO32" s="9"/>
      <c r="PYP32" s="9"/>
      <c r="PYQ32" s="9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9"/>
      <c r="PZE32" s="9"/>
      <c r="PZF32" s="9"/>
      <c r="PZG32" s="9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9"/>
      <c r="PZU32" s="9"/>
      <c r="PZV32" s="9"/>
      <c r="PZW32" s="9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9"/>
      <c r="QAK32" s="9"/>
      <c r="QAL32" s="9"/>
      <c r="QAM32" s="9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9"/>
      <c r="QBA32" s="9"/>
      <c r="QBB32" s="9"/>
      <c r="QBC32" s="9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9"/>
      <c r="QBQ32" s="9"/>
      <c r="QBR32" s="9"/>
      <c r="QBS32" s="9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9"/>
      <c r="QCG32" s="9"/>
      <c r="QCH32" s="9"/>
      <c r="QCI32" s="9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9"/>
      <c r="QCW32" s="9"/>
      <c r="QCX32" s="9"/>
      <c r="QCY32" s="9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9"/>
      <c r="QDM32" s="9"/>
      <c r="QDN32" s="9"/>
      <c r="QDO32" s="9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9"/>
      <c r="QEC32" s="9"/>
      <c r="QED32" s="9"/>
      <c r="QEE32" s="9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9"/>
      <c r="QES32" s="9"/>
      <c r="QET32" s="9"/>
      <c r="QEU32" s="9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9"/>
      <c r="QFI32" s="9"/>
      <c r="QFJ32" s="9"/>
      <c r="QFK32" s="9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9"/>
      <c r="QFY32" s="9"/>
      <c r="QFZ32" s="9"/>
      <c r="QGA32" s="9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9"/>
      <c r="QGO32" s="9"/>
      <c r="QGP32" s="9"/>
      <c r="QGQ32" s="9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9"/>
      <c r="QHE32" s="9"/>
      <c r="QHF32" s="9"/>
      <c r="QHG32" s="9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9"/>
      <c r="QHU32" s="9"/>
      <c r="QHV32" s="9"/>
      <c r="QHW32" s="9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9"/>
      <c r="QIK32" s="9"/>
      <c r="QIL32" s="9"/>
      <c r="QIM32" s="9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9"/>
      <c r="QJA32" s="9"/>
      <c r="QJB32" s="9"/>
      <c r="QJC32" s="9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9"/>
      <c r="QJQ32" s="9"/>
      <c r="QJR32" s="9"/>
      <c r="QJS32" s="9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9"/>
      <c r="QKG32" s="9"/>
      <c r="QKH32" s="9"/>
      <c r="QKI32" s="9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9"/>
      <c r="QKW32" s="9"/>
      <c r="QKX32" s="9"/>
      <c r="QKY32" s="9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9"/>
      <c r="QLM32" s="9"/>
      <c r="QLN32" s="9"/>
      <c r="QLO32" s="9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9"/>
      <c r="QMC32" s="9"/>
      <c r="QMD32" s="9"/>
      <c r="QME32" s="9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9"/>
      <c r="QMS32" s="9"/>
      <c r="QMT32" s="9"/>
      <c r="QMU32" s="9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9"/>
      <c r="QNI32" s="9"/>
      <c r="QNJ32" s="9"/>
      <c r="QNK32" s="9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9"/>
      <c r="QNY32" s="9"/>
      <c r="QNZ32" s="9"/>
      <c r="QOA32" s="9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9"/>
      <c r="QOO32" s="9"/>
      <c r="QOP32" s="9"/>
      <c r="QOQ32" s="9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9"/>
      <c r="QPE32" s="9"/>
      <c r="QPF32" s="9"/>
      <c r="QPG32" s="9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9"/>
      <c r="QPU32" s="9"/>
      <c r="QPV32" s="9"/>
      <c r="QPW32" s="9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9"/>
      <c r="QQK32" s="9"/>
      <c r="QQL32" s="9"/>
      <c r="QQM32" s="9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9"/>
      <c r="QRA32" s="9"/>
      <c r="QRB32" s="9"/>
      <c r="QRC32" s="9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9"/>
      <c r="QRQ32" s="9"/>
      <c r="QRR32" s="9"/>
      <c r="QRS32" s="9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9"/>
      <c r="QSG32" s="9"/>
      <c r="QSH32" s="9"/>
      <c r="QSI32" s="9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9"/>
      <c r="QSW32" s="9"/>
      <c r="QSX32" s="9"/>
      <c r="QSY32" s="9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9"/>
      <c r="QTM32" s="9"/>
      <c r="QTN32" s="9"/>
      <c r="QTO32" s="9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9"/>
      <c r="QUC32" s="9"/>
      <c r="QUD32" s="9"/>
      <c r="QUE32" s="9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9"/>
      <c r="QUS32" s="9"/>
      <c r="QUT32" s="9"/>
      <c r="QUU32" s="9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9"/>
      <c r="QVI32" s="9"/>
      <c r="QVJ32" s="9"/>
      <c r="QVK32" s="9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9"/>
      <c r="QVY32" s="9"/>
      <c r="QVZ32" s="9"/>
      <c r="QWA32" s="9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9"/>
      <c r="QWO32" s="9"/>
      <c r="QWP32" s="9"/>
      <c r="QWQ32" s="9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9"/>
      <c r="QXE32" s="9"/>
      <c r="QXF32" s="9"/>
      <c r="QXG32" s="9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9"/>
      <c r="QXU32" s="9"/>
      <c r="QXV32" s="9"/>
      <c r="QXW32" s="9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9"/>
      <c r="QYK32" s="9"/>
      <c r="QYL32" s="9"/>
      <c r="QYM32" s="9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9"/>
      <c r="QZA32" s="9"/>
      <c r="QZB32" s="9"/>
      <c r="QZC32" s="9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9"/>
      <c r="QZQ32" s="9"/>
      <c r="QZR32" s="9"/>
      <c r="QZS32" s="9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9"/>
      <c r="RAG32" s="9"/>
      <c r="RAH32" s="9"/>
      <c r="RAI32" s="9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9"/>
      <c r="RAW32" s="9"/>
      <c r="RAX32" s="9"/>
      <c r="RAY32" s="9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9"/>
      <c r="RBM32" s="9"/>
      <c r="RBN32" s="9"/>
      <c r="RBO32" s="9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9"/>
      <c r="RCC32" s="9"/>
      <c r="RCD32" s="9"/>
      <c r="RCE32" s="9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9"/>
      <c r="RCS32" s="9"/>
      <c r="RCT32" s="9"/>
      <c r="RCU32" s="9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9"/>
      <c r="RDI32" s="9"/>
      <c r="RDJ32" s="9"/>
      <c r="RDK32" s="9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9"/>
      <c r="RDY32" s="9"/>
      <c r="RDZ32" s="9"/>
      <c r="REA32" s="9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9"/>
      <c r="REO32" s="9"/>
      <c r="REP32" s="9"/>
      <c r="REQ32" s="9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9"/>
      <c r="RFE32" s="9"/>
      <c r="RFF32" s="9"/>
      <c r="RFG32" s="9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9"/>
      <c r="RFU32" s="9"/>
      <c r="RFV32" s="9"/>
      <c r="RFW32" s="9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9"/>
      <c r="RGK32" s="9"/>
      <c r="RGL32" s="9"/>
      <c r="RGM32" s="9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9"/>
      <c r="RHA32" s="9"/>
      <c r="RHB32" s="9"/>
      <c r="RHC32" s="9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9"/>
      <c r="RHQ32" s="9"/>
      <c r="RHR32" s="9"/>
      <c r="RHS32" s="9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9"/>
      <c r="RIG32" s="9"/>
      <c r="RIH32" s="9"/>
      <c r="RII32" s="9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9"/>
      <c r="RIW32" s="9"/>
      <c r="RIX32" s="9"/>
      <c r="RIY32" s="9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9"/>
      <c r="RJM32" s="9"/>
      <c r="RJN32" s="9"/>
      <c r="RJO32" s="9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9"/>
      <c r="RKC32" s="9"/>
      <c r="RKD32" s="9"/>
      <c r="RKE32" s="9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9"/>
      <c r="RKS32" s="9"/>
      <c r="RKT32" s="9"/>
      <c r="RKU32" s="9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9"/>
      <c r="RLI32" s="9"/>
      <c r="RLJ32" s="9"/>
      <c r="RLK32" s="9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9"/>
      <c r="RLY32" s="9"/>
      <c r="RLZ32" s="9"/>
      <c r="RMA32" s="9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9"/>
      <c r="RMO32" s="9"/>
      <c r="RMP32" s="9"/>
      <c r="RMQ32" s="9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9"/>
      <c r="RNE32" s="9"/>
      <c r="RNF32" s="9"/>
      <c r="RNG32" s="9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9"/>
      <c r="RNU32" s="9"/>
      <c r="RNV32" s="9"/>
      <c r="RNW32" s="9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9"/>
      <c r="ROK32" s="9"/>
      <c r="ROL32" s="9"/>
      <c r="ROM32" s="9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9"/>
      <c r="RPA32" s="9"/>
      <c r="RPB32" s="9"/>
      <c r="RPC32" s="9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9"/>
      <c r="RPQ32" s="9"/>
      <c r="RPR32" s="9"/>
      <c r="RPS32" s="9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9"/>
      <c r="RQG32" s="9"/>
      <c r="RQH32" s="9"/>
      <c r="RQI32" s="9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9"/>
      <c r="RQW32" s="9"/>
      <c r="RQX32" s="9"/>
      <c r="RQY32" s="9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9"/>
      <c r="RRM32" s="9"/>
      <c r="RRN32" s="9"/>
      <c r="RRO32" s="9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9"/>
      <c r="RSC32" s="9"/>
      <c r="RSD32" s="9"/>
      <c r="RSE32" s="9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9"/>
      <c r="RSS32" s="9"/>
      <c r="RST32" s="9"/>
      <c r="RSU32" s="9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9"/>
      <c r="RTI32" s="9"/>
      <c r="RTJ32" s="9"/>
      <c r="RTK32" s="9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9"/>
      <c r="RTY32" s="9"/>
      <c r="RTZ32" s="9"/>
      <c r="RUA32" s="9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9"/>
      <c r="RUO32" s="9"/>
      <c r="RUP32" s="9"/>
      <c r="RUQ32" s="9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9"/>
      <c r="RVE32" s="9"/>
      <c r="RVF32" s="9"/>
      <c r="RVG32" s="9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9"/>
      <c r="RVU32" s="9"/>
      <c r="RVV32" s="9"/>
      <c r="RVW32" s="9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9"/>
      <c r="RWK32" s="9"/>
      <c r="RWL32" s="9"/>
      <c r="RWM32" s="9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9"/>
      <c r="RXA32" s="9"/>
      <c r="RXB32" s="9"/>
      <c r="RXC32" s="9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9"/>
      <c r="RXQ32" s="9"/>
      <c r="RXR32" s="9"/>
      <c r="RXS32" s="9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9"/>
      <c r="RYG32" s="9"/>
      <c r="RYH32" s="9"/>
      <c r="RYI32" s="9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9"/>
      <c r="RYW32" s="9"/>
      <c r="RYX32" s="9"/>
      <c r="RYY32" s="9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9"/>
      <c r="RZM32" s="9"/>
      <c r="RZN32" s="9"/>
      <c r="RZO32" s="9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9"/>
      <c r="SAC32" s="9"/>
      <c r="SAD32" s="9"/>
      <c r="SAE32" s="9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9"/>
      <c r="SAS32" s="9"/>
      <c r="SAT32" s="9"/>
      <c r="SAU32" s="9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9"/>
      <c r="SBI32" s="9"/>
      <c r="SBJ32" s="9"/>
      <c r="SBK32" s="9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9"/>
      <c r="SBY32" s="9"/>
      <c r="SBZ32" s="9"/>
      <c r="SCA32" s="9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9"/>
      <c r="SCO32" s="9"/>
      <c r="SCP32" s="9"/>
      <c r="SCQ32" s="9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9"/>
      <c r="SDE32" s="9"/>
      <c r="SDF32" s="9"/>
      <c r="SDG32" s="9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9"/>
      <c r="SDU32" s="9"/>
      <c r="SDV32" s="9"/>
      <c r="SDW32" s="9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9"/>
      <c r="SEK32" s="9"/>
      <c r="SEL32" s="9"/>
      <c r="SEM32" s="9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9"/>
      <c r="SFA32" s="9"/>
      <c r="SFB32" s="9"/>
      <c r="SFC32" s="9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9"/>
      <c r="SFQ32" s="9"/>
      <c r="SFR32" s="9"/>
      <c r="SFS32" s="9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9"/>
      <c r="SGG32" s="9"/>
      <c r="SGH32" s="9"/>
      <c r="SGI32" s="9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9"/>
      <c r="SGW32" s="9"/>
      <c r="SGX32" s="9"/>
      <c r="SGY32" s="9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9"/>
      <c r="SHM32" s="9"/>
      <c r="SHN32" s="9"/>
      <c r="SHO32" s="9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9"/>
      <c r="SIC32" s="9"/>
      <c r="SID32" s="9"/>
      <c r="SIE32" s="9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9"/>
      <c r="SIS32" s="9"/>
      <c r="SIT32" s="9"/>
      <c r="SIU32" s="9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9"/>
      <c r="SJI32" s="9"/>
      <c r="SJJ32" s="9"/>
      <c r="SJK32" s="9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9"/>
      <c r="SJY32" s="9"/>
      <c r="SJZ32" s="9"/>
      <c r="SKA32" s="9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9"/>
      <c r="SKO32" s="9"/>
      <c r="SKP32" s="9"/>
      <c r="SKQ32" s="9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9"/>
      <c r="SLE32" s="9"/>
      <c r="SLF32" s="9"/>
      <c r="SLG32" s="9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9"/>
      <c r="SLU32" s="9"/>
      <c r="SLV32" s="9"/>
      <c r="SLW32" s="9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9"/>
      <c r="SMK32" s="9"/>
      <c r="SML32" s="9"/>
      <c r="SMM32" s="9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9"/>
      <c r="SNA32" s="9"/>
      <c r="SNB32" s="9"/>
      <c r="SNC32" s="9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9"/>
      <c r="SNQ32" s="9"/>
      <c r="SNR32" s="9"/>
      <c r="SNS32" s="9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9"/>
      <c r="SOG32" s="9"/>
      <c r="SOH32" s="9"/>
      <c r="SOI32" s="9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9"/>
      <c r="SOW32" s="9"/>
      <c r="SOX32" s="9"/>
      <c r="SOY32" s="9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9"/>
      <c r="SPM32" s="9"/>
      <c r="SPN32" s="9"/>
      <c r="SPO32" s="9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9"/>
      <c r="SQC32" s="9"/>
      <c r="SQD32" s="9"/>
      <c r="SQE32" s="9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9"/>
      <c r="SQS32" s="9"/>
      <c r="SQT32" s="9"/>
      <c r="SQU32" s="9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9"/>
      <c r="SRI32" s="9"/>
      <c r="SRJ32" s="9"/>
      <c r="SRK32" s="9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9"/>
      <c r="SRY32" s="9"/>
      <c r="SRZ32" s="9"/>
      <c r="SSA32" s="9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9"/>
      <c r="SSO32" s="9"/>
      <c r="SSP32" s="9"/>
      <c r="SSQ32" s="9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9"/>
      <c r="STE32" s="9"/>
      <c r="STF32" s="9"/>
      <c r="STG32" s="9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9"/>
      <c r="STU32" s="9"/>
      <c r="STV32" s="9"/>
      <c r="STW32" s="9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9"/>
      <c r="SUK32" s="9"/>
      <c r="SUL32" s="9"/>
      <c r="SUM32" s="9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9"/>
      <c r="SVA32" s="9"/>
      <c r="SVB32" s="9"/>
      <c r="SVC32" s="9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9"/>
      <c r="SVQ32" s="9"/>
      <c r="SVR32" s="9"/>
      <c r="SVS32" s="9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9"/>
      <c r="SWG32" s="9"/>
      <c r="SWH32" s="9"/>
      <c r="SWI32" s="9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9"/>
      <c r="SWW32" s="9"/>
      <c r="SWX32" s="9"/>
      <c r="SWY32" s="9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9"/>
      <c r="SXM32" s="9"/>
      <c r="SXN32" s="9"/>
      <c r="SXO32" s="9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9"/>
      <c r="SYC32" s="9"/>
      <c r="SYD32" s="9"/>
      <c r="SYE32" s="9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9"/>
      <c r="SYS32" s="9"/>
      <c r="SYT32" s="9"/>
      <c r="SYU32" s="9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9"/>
      <c r="SZI32" s="9"/>
      <c r="SZJ32" s="9"/>
      <c r="SZK32" s="9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9"/>
      <c r="SZY32" s="9"/>
      <c r="SZZ32" s="9"/>
      <c r="TAA32" s="9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9"/>
      <c r="TAO32" s="9"/>
      <c r="TAP32" s="9"/>
      <c r="TAQ32" s="9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9"/>
      <c r="TBE32" s="9"/>
      <c r="TBF32" s="9"/>
      <c r="TBG32" s="9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9"/>
      <c r="TBU32" s="9"/>
      <c r="TBV32" s="9"/>
      <c r="TBW32" s="9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9"/>
      <c r="TCK32" s="9"/>
      <c r="TCL32" s="9"/>
      <c r="TCM32" s="9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9"/>
      <c r="TDA32" s="9"/>
      <c r="TDB32" s="9"/>
      <c r="TDC32" s="9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9"/>
      <c r="TDQ32" s="9"/>
      <c r="TDR32" s="9"/>
      <c r="TDS32" s="9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9"/>
      <c r="TEG32" s="9"/>
      <c r="TEH32" s="9"/>
      <c r="TEI32" s="9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9"/>
      <c r="TEW32" s="9"/>
      <c r="TEX32" s="9"/>
      <c r="TEY32" s="9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9"/>
      <c r="TFM32" s="9"/>
      <c r="TFN32" s="9"/>
      <c r="TFO32" s="9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9"/>
      <c r="TGC32" s="9"/>
      <c r="TGD32" s="9"/>
      <c r="TGE32" s="9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9"/>
      <c r="TGS32" s="9"/>
      <c r="TGT32" s="9"/>
      <c r="TGU32" s="9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9"/>
      <c r="THI32" s="9"/>
      <c r="THJ32" s="9"/>
      <c r="THK32" s="9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9"/>
      <c r="THY32" s="9"/>
      <c r="THZ32" s="9"/>
      <c r="TIA32" s="9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9"/>
      <c r="TIO32" s="9"/>
      <c r="TIP32" s="9"/>
      <c r="TIQ32" s="9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9"/>
      <c r="TJE32" s="9"/>
      <c r="TJF32" s="9"/>
      <c r="TJG32" s="9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9"/>
      <c r="TJU32" s="9"/>
      <c r="TJV32" s="9"/>
      <c r="TJW32" s="9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9"/>
      <c r="TKK32" s="9"/>
      <c r="TKL32" s="9"/>
      <c r="TKM32" s="9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9"/>
      <c r="TLA32" s="9"/>
      <c r="TLB32" s="9"/>
      <c r="TLC32" s="9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9"/>
      <c r="TLQ32" s="9"/>
      <c r="TLR32" s="9"/>
      <c r="TLS32" s="9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9"/>
      <c r="TMG32" s="9"/>
      <c r="TMH32" s="9"/>
      <c r="TMI32" s="9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9"/>
      <c r="TMW32" s="9"/>
      <c r="TMX32" s="9"/>
      <c r="TMY32" s="9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9"/>
      <c r="TNM32" s="9"/>
      <c r="TNN32" s="9"/>
      <c r="TNO32" s="9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9"/>
      <c r="TOC32" s="9"/>
      <c r="TOD32" s="9"/>
      <c r="TOE32" s="9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9"/>
      <c r="TOS32" s="9"/>
      <c r="TOT32" s="9"/>
      <c r="TOU32" s="9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9"/>
      <c r="TPI32" s="9"/>
      <c r="TPJ32" s="9"/>
      <c r="TPK32" s="9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9"/>
      <c r="TPY32" s="9"/>
      <c r="TPZ32" s="9"/>
      <c r="TQA32" s="9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9"/>
      <c r="TQO32" s="9"/>
      <c r="TQP32" s="9"/>
      <c r="TQQ32" s="9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9"/>
      <c r="TRE32" s="9"/>
      <c r="TRF32" s="9"/>
      <c r="TRG32" s="9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9"/>
      <c r="TRU32" s="9"/>
      <c r="TRV32" s="9"/>
      <c r="TRW32" s="9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9"/>
      <c r="TSK32" s="9"/>
      <c r="TSL32" s="9"/>
      <c r="TSM32" s="9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9"/>
      <c r="TTA32" s="9"/>
      <c r="TTB32" s="9"/>
      <c r="TTC32" s="9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9"/>
      <c r="TTQ32" s="9"/>
      <c r="TTR32" s="9"/>
      <c r="TTS32" s="9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9"/>
      <c r="TUG32" s="9"/>
      <c r="TUH32" s="9"/>
      <c r="TUI32" s="9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9"/>
      <c r="TUW32" s="9"/>
      <c r="TUX32" s="9"/>
      <c r="TUY32" s="9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9"/>
      <c r="TVM32" s="9"/>
      <c r="TVN32" s="9"/>
      <c r="TVO32" s="9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9"/>
      <c r="TWC32" s="9"/>
      <c r="TWD32" s="9"/>
      <c r="TWE32" s="9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9"/>
      <c r="TWS32" s="9"/>
      <c r="TWT32" s="9"/>
      <c r="TWU32" s="9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9"/>
      <c r="TXI32" s="9"/>
      <c r="TXJ32" s="9"/>
      <c r="TXK32" s="9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9"/>
      <c r="TXY32" s="9"/>
      <c r="TXZ32" s="9"/>
      <c r="TYA32" s="9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9"/>
      <c r="TYO32" s="9"/>
      <c r="TYP32" s="9"/>
      <c r="TYQ32" s="9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9"/>
      <c r="TZE32" s="9"/>
      <c r="TZF32" s="9"/>
      <c r="TZG32" s="9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9"/>
      <c r="TZU32" s="9"/>
      <c r="TZV32" s="9"/>
      <c r="TZW32" s="9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9"/>
      <c r="UAK32" s="9"/>
      <c r="UAL32" s="9"/>
      <c r="UAM32" s="9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9"/>
      <c r="UBA32" s="9"/>
      <c r="UBB32" s="9"/>
      <c r="UBC32" s="9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9"/>
      <c r="UBQ32" s="9"/>
      <c r="UBR32" s="9"/>
      <c r="UBS32" s="9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9"/>
      <c r="UCG32" s="9"/>
      <c r="UCH32" s="9"/>
      <c r="UCI32" s="9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9"/>
      <c r="UCW32" s="9"/>
      <c r="UCX32" s="9"/>
      <c r="UCY32" s="9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9"/>
      <c r="UDM32" s="9"/>
      <c r="UDN32" s="9"/>
      <c r="UDO32" s="9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9"/>
      <c r="UEC32" s="9"/>
      <c r="UED32" s="9"/>
      <c r="UEE32" s="9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9"/>
      <c r="UES32" s="9"/>
      <c r="UET32" s="9"/>
      <c r="UEU32" s="9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9"/>
      <c r="UFI32" s="9"/>
      <c r="UFJ32" s="9"/>
      <c r="UFK32" s="9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9"/>
      <c r="UFY32" s="9"/>
      <c r="UFZ32" s="9"/>
      <c r="UGA32" s="9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9"/>
      <c r="UGO32" s="9"/>
      <c r="UGP32" s="9"/>
      <c r="UGQ32" s="9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9"/>
      <c r="UHE32" s="9"/>
      <c r="UHF32" s="9"/>
      <c r="UHG32" s="9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9"/>
      <c r="UHU32" s="9"/>
      <c r="UHV32" s="9"/>
      <c r="UHW32" s="9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9"/>
      <c r="UIK32" s="9"/>
      <c r="UIL32" s="9"/>
      <c r="UIM32" s="9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9"/>
      <c r="UJA32" s="9"/>
      <c r="UJB32" s="9"/>
      <c r="UJC32" s="9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9"/>
      <c r="UJQ32" s="9"/>
      <c r="UJR32" s="9"/>
      <c r="UJS32" s="9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9"/>
      <c r="UKG32" s="9"/>
      <c r="UKH32" s="9"/>
      <c r="UKI32" s="9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9"/>
      <c r="UKW32" s="9"/>
      <c r="UKX32" s="9"/>
      <c r="UKY32" s="9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9"/>
      <c r="ULM32" s="9"/>
      <c r="ULN32" s="9"/>
      <c r="ULO32" s="9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9"/>
      <c r="UMC32" s="9"/>
      <c r="UMD32" s="9"/>
      <c r="UME32" s="9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9"/>
      <c r="UMS32" s="9"/>
      <c r="UMT32" s="9"/>
      <c r="UMU32" s="9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9"/>
      <c r="UNI32" s="9"/>
      <c r="UNJ32" s="9"/>
      <c r="UNK32" s="9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9"/>
      <c r="UNY32" s="9"/>
      <c r="UNZ32" s="9"/>
      <c r="UOA32" s="9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9"/>
      <c r="UOO32" s="9"/>
      <c r="UOP32" s="9"/>
      <c r="UOQ32" s="9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9"/>
      <c r="UPE32" s="9"/>
      <c r="UPF32" s="9"/>
      <c r="UPG32" s="9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9"/>
      <c r="UPU32" s="9"/>
      <c r="UPV32" s="9"/>
      <c r="UPW32" s="9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9"/>
      <c r="UQK32" s="9"/>
      <c r="UQL32" s="9"/>
      <c r="UQM32" s="9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9"/>
      <c r="URA32" s="9"/>
      <c r="URB32" s="9"/>
      <c r="URC32" s="9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9"/>
      <c r="URQ32" s="9"/>
      <c r="URR32" s="9"/>
      <c r="URS32" s="9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9"/>
      <c r="USG32" s="9"/>
      <c r="USH32" s="9"/>
      <c r="USI32" s="9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9"/>
      <c r="USW32" s="9"/>
      <c r="USX32" s="9"/>
      <c r="USY32" s="9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9"/>
      <c r="UTM32" s="9"/>
      <c r="UTN32" s="9"/>
      <c r="UTO32" s="9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9"/>
      <c r="UUC32" s="9"/>
      <c r="UUD32" s="9"/>
      <c r="UUE32" s="9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9"/>
      <c r="UUS32" s="9"/>
      <c r="UUT32" s="9"/>
      <c r="UUU32" s="9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9"/>
      <c r="UVI32" s="9"/>
      <c r="UVJ32" s="9"/>
      <c r="UVK32" s="9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9"/>
      <c r="UVY32" s="9"/>
      <c r="UVZ32" s="9"/>
      <c r="UWA32" s="9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9"/>
      <c r="UWO32" s="9"/>
      <c r="UWP32" s="9"/>
      <c r="UWQ32" s="9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9"/>
      <c r="UXE32" s="9"/>
      <c r="UXF32" s="9"/>
      <c r="UXG32" s="9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9"/>
      <c r="UXU32" s="9"/>
      <c r="UXV32" s="9"/>
      <c r="UXW32" s="9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9"/>
      <c r="UYK32" s="9"/>
      <c r="UYL32" s="9"/>
      <c r="UYM32" s="9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9"/>
      <c r="UZA32" s="9"/>
      <c r="UZB32" s="9"/>
      <c r="UZC32" s="9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9"/>
      <c r="UZQ32" s="9"/>
      <c r="UZR32" s="9"/>
      <c r="UZS32" s="9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9"/>
      <c r="VAG32" s="9"/>
      <c r="VAH32" s="9"/>
      <c r="VAI32" s="9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9"/>
      <c r="VAW32" s="9"/>
      <c r="VAX32" s="9"/>
      <c r="VAY32" s="9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9"/>
      <c r="VBM32" s="9"/>
      <c r="VBN32" s="9"/>
      <c r="VBO32" s="9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9"/>
      <c r="VCC32" s="9"/>
      <c r="VCD32" s="9"/>
      <c r="VCE32" s="9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9"/>
      <c r="VCS32" s="9"/>
      <c r="VCT32" s="9"/>
      <c r="VCU32" s="9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9"/>
      <c r="VDI32" s="9"/>
      <c r="VDJ32" s="9"/>
      <c r="VDK32" s="9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9"/>
      <c r="VDY32" s="9"/>
      <c r="VDZ32" s="9"/>
      <c r="VEA32" s="9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9"/>
      <c r="VEO32" s="9"/>
      <c r="VEP32" s="9"/>
      <c r="VEQ32" s="9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9"/>
      <c r="VFE32" s="9"/>
      <c r="VFF32" s="9"/>
      <c r="VFG32" s="9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9"/>
      <c r="VFU32" s="9"/>
      <c r="VFV32" s="9"/>
      <c r="VFW32" s="9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9"/>
      <c r="VGK32" s="9"/>
      <c r="VGL32" s="9"/>
      <c r="VGM32" s="9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9"/>
      <c r="VHA32" s="9"/>
      <c r="VHB32" s="9"/>
      <c r="VHC32" s="9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9"/>
      <c r="VHQ32" s="9"/>
      <c r="VHR32" s="9"/>
      <c r="VHS32" s="9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9"/>
      <c r="VIG32" s="9"/>
      <c r="VIH32" s="9"/>
      <c r="VII32" s="9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9"/>
      <c r="VIW32" s="9"/>
      <c r="VIX32" s="9"/>
      <c r="VIY32" s="9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9"/>
      <c r="VJM32" s="9"/>
      <c r="VJN32" s="9"/>
      <c r="VJO32" s="9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9"/>
      <c r="VKC32" s="9"/>
      <c r="VKD32" s="9"/>
      <c r="VKE32" s="9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9"/>
      <c r="VKS32" s="9"/>
      <c r="VKT32" s="9"/>
      <c r="VKU32" s="9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9"/>
      <c r="VLI32" s="9"/>
      <c r="VLJ32" s="9"/>
      <c r="VLK32" s="9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9"/>
      <c r="VLY32" s="9"/>
      <c r="VLZ32" s="9"/>
      <c r="VMA32" s="9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9"/>
      <c r="VMO32" s="9"/>
      <c r="VMP32" s="9"/>
      <c r="VMQ32" s="9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9"/>
      <c r="VNE32" s="9"/>
      <c r="VNF32" s="9"/>
      <c r="VNG32" s="9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9"/>
      <c r="VNU32" s="9"/>
      <c r="VNV32" s="9"/>
      <c r="VNW32" s="9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9"/>
      <c r="VOK32" s="9"/>
      <c r="VOL32" s="9"/>
      <c r="VOM32" s="9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9"/>
      <c r="VPA32" s="9"/>
      <c r="VPB32" s="9"/>
      <c r="VPC32" s="9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9"/>
      <c r="VPQ32" s="9"/>
      <c r="VPR32" s="9"/>
      <c r="VPS32" s="9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9"/>
      <c r="VQG32" s="9"/>
      <c r="VQH32" s="9"/>
      <c r="VQI32" s="9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9"/>
      <c r="VQW32" s="9"/>
      <c r="VQX32" s="9"/>
      <c r="VQY32" s="9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9"/>
      <c r="VRM32" s="9"/>
      <c r="VRN32" s="9"/>
      <c r="VRO32" s="9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9"/>
      <c r="VSC32" s="9"/>
      <c r="VSD32" s="9"/>
      <c r="VSE32" s="9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9"/>
      <c r="VSS32" s="9"/>
      <c r="VST32" s="9"/>
      <c r="VSU32" s="9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9"/>
      <c r="VTI32" s="9"/>
      <c r="VTJ32" s="9"/>
      <c r="VTK32" s="9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  <c r="XCL32" s="9"/>
      <c r="XCM32" s="9"/>
      <c r="XCN32" s="9"/>
      <c r="XCO32" s="9"/>
      <c r="XCP32" s="9"/>
      <c r="XCQ32" s="9"/>
      <c r="XCR32" s="9"/>
      <c r="XCS32" s="9"/>
      <c r="XCT32" s="9"/>
      <c r="XCU32" s="9"/>
      <c r="XCV32" s="9"/>
      <c r="XCW32" s="9"/>
    </row>
  </sheetData>
  <conditionalFormatting sqref="A25:T2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32"/>
  <sheetViews>
    <sheetView topLeftCell="B15" zoomScale="90" zoomScaleNormal="90" workbookViewId="0">
      <pane xSplit="1" topLeftCell="C1" activePane="topRight" state="frozen"/>
      <selection activeCell="B1" sqref="B1"/>
      <selection pane="topRight" activeCell="B31" sqref="A31:XFD31"/>
    </sheetView>
  </sheetViews>
  <sheetFormatPr baseColWidth="10" defaultRowHeight="16" x14ac:dyDescent="0.2"/>
  <cols>
    <col min="1" max="1" width="39.83203125" bestFit="1" customWidth="1"/>
    <col min="2" max="2" width="19" bestFit="1" customWidth="1"/>
    <col min="3" max="3" width="23" bestFit="1" customWidth="1"/>
    <col min="4" max="4" width="18.5" bestFit="1" customWidth="1"/>
    <col min="5" max="5" width="12.5" bestFit="1" customWidth="1"/>
    <col min="6" max="6" width="8.5" bestFit="1" customWidth="1"/>
    <col min="7" max="7" width="9.5" bestFit="1" customWidth="1"/>
    <col min="8" max="8" width="10.83203125" bestFit="1" customWidth="1"/>
    <col min="9" max="9" width="15.1640625" bestFit="1" customWidth="1"/>
    <col min="10" max="10" width="16.33203125" bestFit="1" customWidth="1"/>
    <col min="11" max="11" width="18.6640625" bestFit="1" customWidth="1"/>
    <col min="12" max="12" width="18.33203125" bestFit="1" customWidth="1"/>
    <col min="13" max="13" width="16.33203125" bestFit="1" customWidth="1"/>
    <col min="14" max="14" width="16" customWidth="1"/>
    <col min="15" max="15" width="12.1640625" bestFit="1" customWidth="1"/>
    <col min="16" max="16" width="12.83203125" bestFit="1" customWidth="1"/>
    <col min="17" max="17" width="27" bestFit="1" customWidth="1"/>
    <col min="18" max="18" width="23.1640625" bestFit="1" customWidth="1"/>
    <col min="19" max="19" width="27" bestFit="1" customWidth="1"/>
  </cols>
  <sheetData>
    <row r="1" spans="2:19" x14ac:dyDescent="0.2">
      <c r="B1" s="9" t="str">
        <f>PRUNED_COMP!B1</f>
        <v xml:space="preserve">  circuit</v>
      </c>
      <c r="C1" s="9" t="str">
        <f>PRUNED_COMP!L1</f>
        <v xml:space="preserve">  num_pre_packed_blocks</v>
      </c>
      <c r="D1" s="9" t="str">
        <f>PRUNED_COMP!M1</f>
        <v xml:space="preserve">  num_netlist_clocks</v>
      </c>
      <c r="E1" s="9" t="str">
        <f>PRUNED_COMP!E1</f>
        <v xml:space="preserve">  abc_depth</v>
      </c>
      <c r="F1" s="9" t="str">
        <f>PRUNED_COMP!H1</f>
        <v xml:space="preserve">  num_io</v>
      </c>
      <c r="G1" s="9" t="str">
        <f>PRUNED_COMP!G1</f>
        <v xml:space="preserve">  num_clb</v>
      </c>
      <c r="H1" s="9" t="str">
        <f>PRUNED_COMP!J1</f>
        <v xml:space="preserve">  num_mult</v>
      </c>
      <c r="I1" s="9" t="str">
        <f>PRUNED_COMP!I1</f>
        <v xml:space="preserve">  num_memories</v>
      </c>
      <c r="J1" s="9" t="str">
        <f>PRUNED_COMP!Q1</f>
        <v xml:space="preserve">  min_chan_width</v>
      </c>
      <c r="K1" s="9" t="str">
        <f>PRUNED_COMP!R1</f>
        <v xml:space="preserve">  routed_wirelength</v>
      </c>
      <c r="L1" s="9" t="str">
        <f>PRUNED_COMP!T1</f>
        <v xml:space="preserve">  critical_path_delay</v>
      </c>
      <c r="M1" s="9" t="str">
        <f>PRUNED_COMP!D1</f>
        <v xml:space="preserve">  synth_time</v>
      </c>
      <c r="N1" s="9" t="str">
        <f>PRUNED_COMP!F1</f>
        <v xml:space="preserve">  abc_synth_time</v>
      </c>
      <c r="O1" s="9" t="str">
        <f>PRUNED_COMP!O1</f>
        <v xml:space="preserve">  pack_time</v>
      </c>
      <c r="P1" s="9" t="str">
        <f>PRUNED_COMP!P1</f>
        <v xml:space="preserve">  place_time</v>
      </c>
      <c r="Q1" s="9" t="str">
        <f>PRUNED_COMP!S1</f>
        <v xml:space="preserve">  min_chan_width_route_time</v>
      </c>
      <c r="R1" s="9" t="str">
        <f>PRUNED_COMP!C1</f>
        <v xml:space="preserve">  vtr_flow_elapsed_time</v>
      </c>
      <c r="S1" s="9" t="str">
        <f>PRUNED_COMP!K1</f>
        <v xml:space="preserve">  max_vpr_mem</v>
      </c>
    </row>
    <row r="2" spans="2:19" x14ac:dyDescent="0.2">
      <c r="B2" s="9" t="str">
        <f>PRUNED_COMP!B2</f>
        <v xml:space="preserve">  mcml</v>
      </c>
      <c r="C2" s="9">
        <f>PRUNED_COMP!L2</f>
        <v>0.95629962195657003</v>
      </c>
      <c r="D2" s="9">
        <f>PRUNED_COMP!M2</f>
        <v>1</v>
      </c>
      <c r="E2" s="9">
        <f>PRUNED_COMP!E2</f>
        <v>0.96153846153846156</v>
      </c>
      <c r="F2" s="9">
        <f>PRUNED_COMP!H2</f>
        <v>1</v>
      </c>
      <c r="G2" s="9">
        <f>PRUNED_COMP!G2</f>
        <v>0.9021445817355489</v>
      </c>
      <c r="H2" s="9">
        <f>PRUNED_COMP!J2</f>
        <v>0.96296296296296291</v>
      </c>
      <c r="I2" s="9">
        <f>PRUNED_COMP!I2</f>
        <v>0.61006289308176098</v>
      </c>
      <c r="J2" s="9">
        <f>PRUNED_COMP!Q2</f>
        <v>1.0142857142857142</v>
      </c>
      <c r="K2" s="9">
        <f>PRUNED_COMP!R2</f>
        <v>0.9573676497288145</v>
      </c>
      <c r="L2" s="9">
        <f>PRUNED_COMP!T2</f>
        <v>1.0127973161867487</v>
      </c>
      <c r="M2" s="9">
        <f>PRUNED_COMP!D2</f>
        <v>8.2935635792778655</v>
      </c>
      <c r="N2" s="9">
        <f>PRUNED_COMP!F2</f>
        <v>1.1567715422122971</v>
      </c>
      <c r="O2" s="9">
        <f>PRUNED_COMP!O2</f>
        <v>0.65625819994752033</v>
      </c>
      <c r="P2" s="9">
        <f>PRUNED_COMP!P2</f>
        <v>0.86352728793782885</v>
      </c>
      <c r="Q2" s="9">
        <f>PRUNED_COMP!S2</f>
        <v>0.74528595190349611</v>
      </c>
      <c r="R2" s="9">
        <f>PRUNED_COMP!C2</f>
        <v>1.0146024297081753</v>
      </c>
      <c r="S2" s="9">
        <f>PRUNED_COMP!K2</f>
        <v>0.94656708843124471</v>
      </c>
    </row>
    <row r="3" spans="2:19" x14ac:dyDescent="0.2">
      <c r="B3" s="9" t="str">
        <f>PRUNED_COMP!B3</f>
        <v xml:space="preserve">  LU32PEEng</v>
      </c>
      <c r="C3" s="9">
        <f>PRUNED_COMP!L3</f>
        <v>0.98821370089791805</v>
      </c>
      <c r="D3" s="9">
        <f>PRUNED_COMP!M3</f>
        <v>1</v>
      </c>
      <c r="E3" s="9">
        <f>PRUNED_COMP!E3</f>
        <v>0.95049504950495045</v>
      </c>
      <c r="F3" s="9">
        <f>PRUNED_COMP!H3</f>
        <v>1</v>
      </c>
      <c r="G3" s="9">
        <f>PRUNED_COMP!G3</f>
        <v>1.0080042689434365</v>
      </c>
      <c r="H3" s="9">
        <f>PRUNED_COMP!J3</f>
        <v>1</v>
      </c>
      <c r="I3" s="9">
        <f>PRUNED_COMP!I3</f>
        <v>1.0059880239520957</v>
      </c>
      <c r="J3" s="9">
        <f>PRUNED_COMP!Q3</f>
        <v>1.140625</v>
      </c>
      <c r="K3" s="9">
        <f>PRUNED_COMP!R3</f>
        <v>0.97831684298679855</v>
      </c>
      <c r="L3" s="9">
        <f>PRUNED_COMP!T3</f>
        <v>0.97341376374001387</v>
      </c>
      <c r="M3" s="9">
        <f>PRUNED_COMP!D3</f>
        <v>16.263489208633093</v>
      </c>
      <c r="N3" s="9">
        <f>PRUNED_COMP!F3</f>
        <v>0.8304238985313751</v>
      </c>
      <c r="O3" s="9">
        <f>PRUNED_COMP!O3</f>
        <v>1.0232777109379088</v>
      </c>
      <c r="P3" s="9">
        <f>PRUNED_COMP!P3</f>
        <v>0.86991094147582704</v>
      </c>
      <c r="Q3" s="9">
        <f>PRUNED_COMP!S3</f>
        <v>0.12890156957358562</v>
      </c>
      <c r="R3" s="9">
        <f>PRUNED_COMP!C3</f>
        <v>0.27138377379986139</v>
      </c>
      <c r="S3" s="9">
        <f>PRUNED_COMP!K3</f>
        <v>1.1752074545085842</v>
      </c>
    </row>
    <row r="4" spans="2:19" x14ac:dyDescent="0.2">
      <c r="B4" s="9" t="str">
        <f>PRUNED_COMP!B4</f>
        <v xml:space="preserve">  stereovision2</v>
      </c>
      <c r="C4" s="9">
        <f>PRUNED_COMP!L4</f>
        <v>0.92657752756274925</v>
      </c>
      <c r="D4" s="9">
        <f>PRUNED_COMP!M4</f>
        <v>1</v>
      </c>
      <c r="E4" s="9">
        <f>PRUNED_COMP!E4</f>
        <v>1.6666666666666667</v>
      </c>
      <c r="F4" s="9">
        <f>PRUNED_COMP!H4</f>
        <v>1</v>
      </c>
      <c r="G4" s="9">
        <f>PRUNED_COMP!G4</f>
        <v>0.98668280871670699</v>
      </c>
      <c r="H4" s="9">
        <f>PRUNED_COMP!J4</f>
        <v>1.4814814814814814</v>
      </c>
      <c r="I4" s="9" t="str">
        <f>PRUNED_COMP!I4</f>
        <v>NAN</v>
      </c>
      <c r="J4" s="9">
        <f>PRUNED_COMP!Q4</f>
        <v>1.2250000000000001</v>
      </c>
      <c r="K4" s="9">
        <f>PRUNED_COMP!R4</f>
        <v>0.81844167954835678</v>
      </c>
      <c r="L4" s="9">
        <f>PRUNED_COMP!T4</f>
        <v>0.91875575950200294</v>
      </c>
      <c r="M4" s="9">
        <f>PRUNED_COMP!D4</f>
        <v>6.6422764227642279</v>
      </c>
      <c r="N4" s="9">
        <f>PRUNED_COMP!F4</f>
        <v>0.949317738791423</v>
      </c>
      <c r="O4" s="9">
        <f>PRUNED_COMP!O4</f>
        <v>0.69592760180995472</v>
      </c>
      <c r="P4" s="9">
        <f>PRUNED_COMP!P4</f>
        <v>0.87877324317797645</v>
      </c>
      <c r="Q4" s="9">
        <f>PRUNED_COMP!S4</f>
        <v>0.71063511520162892</v>
      </c>
      <c r="R4" s="9">
        <f>PRUNED_COMP!C4</f>
        <v>0.89166796714287744</v>
      </c>
      <c r="S4" s="9">
        <f>PRUNED_COMP!K4</f>
        <v>1.4019369154405916</v>
      </c>
    </row>
    <row r="5" spans="2:19" x14ac:dyDescent="0.2">
      <c r="B5" s="9" t="str">
        <f>PRUNED_COMP!B5</f>
        <v xml:space="preserve">  bgm</v>
      </c>
      <c r="C5" s="9">
        <f>PRUNED_COMP!L5</f>
        <v>0.98675750604612755</v>
      </c>
      <c r="D5" s="9">
        <f>PRUNED_COMP!M5</f>
        <v>1</v>
      </c>
      <c r="E5" s="9">
        <f>PRUNED_COMP!E5</f>
        <v>1</v>
      </c>
      <c r="F5" s="9">
        <f>PRUNED_COMP!H5</f>
        <v>1</v>
      </c>
      <c r="G5" s="9">
        <f>PRUNED_COMP!G5</f>
        <v>0.97738051805910253</v>
      </c>
      <c r="H5" s="9">
        <f>PRUNED_COMP!J5</f>
        <v>1</v>
      </c>
      <c r="I5" s="9" t="str">
        <f>PRUNED_COMP!I5</f>
        <v>NAN</v>
      </c>
      <c r="J5" s="9">
        <f>PRUNED_COMP!Q5</f>
        <v>1.027027027027027</v>
      </c>
      <c r="K5" s="9">
        <f>PRUNED_COMP!R5</f>
        <v>0.99909315621828554</v>
      </c>
      <c r="L5" s="9">
        <f>PRUNED_COMP!T5</f>
        <v>1.0384192972067434</v>
      </c>
      <c r="M5" s="9">
        <f>PRUNED_COMP!D5</f>
        <v>13.761904761904763</v>
      </c>
      <c r="N5" s="9">
        <f>PRUNED_COMP!F5</f>
        <v>0.2896886323159123</v>
      </c>
      <c r="O5" s="9">
        <f>PRUNED_COMP!O5</f>
        <v>1.1443361753958587</v>
      </c>
      <c r="P5" s="9">
        <f>PRUNED_COMP!P5</f>
        <v>0.8375684128225177</v>
      </c>
      <c r="Q5" s="9">
        <f>PRUNED_COMP!S5</f>
        <v>1.1153927738103655</v>
      </c>
      <c r="R5" s="9">
        <f>PRUNED_COMP!C5</f>
        <v>0.86169636908727509</v>
      </c>
      <c r="S5" s="9">
        <f>PRUNED_COMP!K5</f>
        <v>0.96838708912112548</v>
      </c>
    </row>
    <row r="6" spans="2:19" x14ac:dyDescent="0.2">
      <c r="B6" s="9" t="str">
        <f>PRUNED_COMP!B6</f>
        <v xml:space="preserve">  LU8PEEng</v>
      </c>
      <c r="C6" s="9">
        <f>PRUNED_COMP!L6</f>
        <v>0.95594271371622619</v>
      </c>
      <c r="D6" s="9">
        <f>PRUNED_COMP!M6</f>
        <v>1</v>
      </c>
      <c r="E6" s="9">
        <f>PRUNED_COMP!E6</f>
        <v>0.91089108910891092</v>
      </c>
      <c r="F6" s="9">
        <f>PRUNED_COMP!H6</f>
        <v>1</v>
      </c>
      <c r="G6" s="9">
        <f>PRUNED_COMP!G6</f>
        <v>0.99042844120328166</v>
      </c>
      <c r="H6" s="9">
        <f>PRUNED_COMP!J6</f>
        <v>1</v>
      </c>
      <c r="I6" s="9">
        <f>PRUNED_COMP!I6</f>
        <v>1.0227272727272727</v>
      </c>
      <c r="J6" s="9">
        <f>PRUNED_COMP!Q6</f>
        <v>1.0416666666666667</v>
      </c>
      <c r="K6" s="9">
        <f>PRUNED_COMP!R6</f>
        <v>0.94134767961848842</v>
      </c>
      <c r="L6" s="9">
        <f>PRUNED_COMP!T6</f>
        <v>0.93685935158733036</v>
      </c>
      <c r="M6" s="9">
        <f>PRUNED_COMP!D6</f>
        <v>20.735772357723576</v>
      </c>
      <c r="N6" s="9">
        <f>PRUNED_COMP!F6</f>
        <v>0.75945653852092021</v>
      </c>
      <c r="O6" s="9">
        <f>PRUNED_COMP!O6</f>
        <v>0.98663982430453878</v>
      </c>
      <c r="P6" s="9">
        <f>PRUNED_COMP!P6</f>
        <v>0.91541104943166807</v>
      </c>
      <c r="Q6" s="9">
        <f>PRUNED_COMP!S6</f>
        <v>0.64295302013422817</v>
      </c>
      <c r="R6" s="9">
        <f>PRUNED_COMP!C6</f>
        <v>0.84463092124382455</v>
      </c>
      <c r="S6" s="9">
        <f>PRUNED_COMP!K6</f>
        <v>0.99429023838757946</v>
      </c>
    </row>
    <row r="7" spans="2:19" x14ac:dyDescent="0.2">
      <c r="B7" s="9" t="str">
        <f>PRUNED_COMP!B7</f>
        <v xml:space="preserve">  stereovision0</v>
      </c>
      <c r="C7" s="9">
        <f>PRUNED_COMP!L7</f>
        <v>0.97119133905225008</v>
      </c>
      <c r="D7" s="9">
        <f>PRUNED_COMP!M7</f>
        <v>1</v>
      </c>
      <c r="E7" s="9">
        <f>PRUNED_COMP!E7</f>
        <v>1</v>
      </c>
      <c r="F7" s="9">
        <f>PRUNED_COMP!H7</f>
        <v>1.0764331210191083</v>
      </c>
      <c r="G7" s="9">
        <f>PRUNED_COMP!G7</f>
        <v>0.98721590909090906</v>
      </c>
      <c r="H7" s="9" t="str">
        <f>PRUNED_COMP!J7</f>
        <v>NAN</v>
      </c>
      <c r="I7" s="9" t="str">
        <f>PRUNED_COMP!I7</f>
        <v>NAN</v>
      </c>
      <c r="J7" s="9">
        <f>PRUNED_COMP!Q7</f>
        <v>1.1200000000000001</v>
      </c>
      <c r="K7" s="9">
        <f>PRUNED_COMP!R7</f>
        <v>1.0030656235031135</v>
      </c>
      <c r="L7" s="9">
        <f>PRUNED_COMP!T7</f>
        <v>1.0278463403808471</v>
      </c>
      <c r="M7" s="9">
        <f>PRUNED_COMP!D7</f>
        <v>5.8715596330275233</v>
      </c>
      <c r="N7" s="9">
        <f>PRUNED_COMP!F7</f>
        <v>0.89445438282647582</v>
      </c>
      <c r="O7" s="9">
        <f>PRUNED_COMP!O7</f>
        <v>1.0587326120556415</v>
      </c>
      <c r="P7" s="9">
        <f>PRUNED_COMP!P7</f>
        <v>0.96631205673758869</v>
      </c>
      <c r="Q7" s="9">
        <f>PRUNED_COMP!S7</f>
        <v>1.2097114707952146</v>
      </c>
      <c r="R7" s="9">
        <f>PRUNED_COMP!C7</f>
        <v>1.1434930055108097</v>
      </c>
      <c r="S7" s="9">
        <f>PRUNED_COMP!K7</f>
        <v>0.97322010665151037</v>
      </c>
    </row>
    <row r="8" spans="2:19" x14ac:dyDescent="0.2">
      <c r="B8" s="9" t="str">
        <f>PRUNED_COMP!B8</f>
        <v xml:space="preserve">  stereovision1</v>
      </c>
      <c r="C8" s="9">
        <f>PRUNED_COMP!L8</f>
        <v>0.97881919574337461</v>
      </c>
      <c r="D8" s="9">
        <f>PRUNED_COMP!M8</f>
        <v>1</v>
      </c>
      <c r="E8" s="9">
        <f>PRUNED_COMP!E8</f>
        <v>1</v>
      </c>
      <c r="F8" s="9">
        <f>PRUNED_COMP!H8</f>
        <v>1</v>
      </c>
      <c r="G8" s="9">
        <f>PRUNED_COMP!G8</f>
        <v>0.98962962962962964</v>
      </c>
      <c r="H8" s="9">
        <f>PRUNED_COMP!J8</f>
        <v>3.8</v>
      </c>
      <c r="I8" s="9" t="str">
        <f>PRUNED_COMP!I8</f>
        <v>NAN</v>
      </c>
      <c r="J8" s="9">
        <f>PRUNED_COMP!Q8</f>
        <v>0.48780487804878048</v>
      </c>
      <c r="K8" s="9">
        <f>PRUNED_COMP!R8</f>
        <v>1.1587368764942605</v>
      </c>
      <c r="L8" s="9">
        <f>PRUNED_COMP!T8</f>
        <v>1.3680670332389515</v>
      </c>
      <c r="M8" s="9">
        <f>PRUNED_COMP!D8</f>
        <v>5.2857142857142856</v>
      </c>
      <c r="N8" s="9">
        <f>PRUNED_COMP!F8</f>
        <v>0.27863436123348018</v>
      </c>
      <c r="O8" s="9">
        <f>PRUNED_COMP!O8</f>
        <v>0.89427312775330403</v>
      </c>
      <c r="P8" s="9">
        <f>PRUNED_COMP!P8</f>
        <v>1.2024456521739129</v>
      </c>
      <c r="Q8" s="9">
        <f>PRUNED_COMP!S8</f>
        <v>1.3144843568945539</v>
      </c>
      <c r="R8" s="9">
        <f>PRUNED_COMP!C8</f>
        <v>1.3350409154414209</v>
      </c>
      <c r="S8" s="9">
        <f>PRUNED_COMP!K8</f>
        <v>2.3820823578019557</v>
      </c>
    </row>
    <row r="9" spans="2:19" x14ac:dyDescent="0.2">
      <c r="B9" s="9" t="str">
        <f>PRUNED_COMP!B9</f>
        <v xml:space="preserve">  arm_core</v>
      </c>
      <c r="C9" s="9">
        <f>PRUNED_COMP!L9</f>
        <v>0.77974781124387427</v>
      </c>
      <c r="D9" s="9">
        <f>PRUNED_COMP!M9</f>
        <v>1</v>
      </c>
      <c r="E9" s="9">
        <f>PRUNED_COMP!E9</f>
        <v>1.1111111111111112</v>
      </c>
      <c r="F9" s="9">
        <f>PRUNED_COMP!H9</f>
        <v>1</v>
      </c>
      <c r="G9" s="9">
        <f>PRUNED_COMP!G9</f>
        <v>0.84600197433366242</v>
      </c>
      <c r="H9" s="9" t="str">
        <f>PRUNED_COMP!J9</f>
        <v>NAN</v>
      </c>
      <c r="I9" s="9">
        <f>PRUNED_COMP!I9</f>
        <v>1</v>
      </c>
      <c r="J9" s="9">
        <f>PRUNED_COMP!Q9</f>
        <v>1.0357142857142858</v>
      </c>
      <c r="K9" s="9">
        <f>PRUNED_COMP!R9</f>
        <v>0.88629259493010382</v>
      </c>
      <c r="L9" s="9">
        <f>PRUNED_COMP!T9</f>
        <v>1.0636019364197966</v>
      </c>
      <c r="M9" s="9">
        <f>PRUNED_COMP!D9</f>
        <v>15.154545454545454</v>
      </c>
      <c r="N9" s="9">
        <f>PRUNED_COMP!F9</f>
        <v>0.5571483180428134</v>
      </c>
      <c r="O9" s="9">
        <f>PRUNED_COMP!O9</f>
        <v>1.4338125929598413</v>
      </c>
      <c r="P9" s="9">
        <f>PRUNED_COMP!P9</f>
        <v>0.81636060100166941</v>
      </c>
      <c r="Q9" s="9">
        <f>PRUNED_COMP!S9</f>
        <v>1.1030785476403218</v>
      </c>
      <c r="R9" s="9">
        <f>PRUNED_COMP!C9</f>
        <v>1.0269354902976453</v>
      </c>
      <c r="S9" s="9">
        <f>PRUNED_COMP!K9</f>
        <v>0.87727608535048451</v>
      </c>
    </row>
    <row r="10" spans="2:19" x14ac:dyDescent="0.2">
      <c r="B10" s="9" t="str">
        <f>PRUNED_COMP!B10</f>
        <v xml:space="preserve">  blob_merge</v>
      </c>
      <c r="C10" s="9">
        <f>PRUNED_COMP!L10</f>
        <v>0.6750864131879819</v>
      </c>
      <c r="D10" s="9">
        <f>PRUNED_COMP!M10</f>
        <v>1</v>
      </c>
      <c r="E10" s="9">
        <f>PRUNED_COMP!E10</f>
        <v>1</v>
      </c>
      <c r="F10" s="9">
        <f>PRUNED_COMP!H10</f>
        <v>1</v>
      </c>
      <c r="G10" s="9">
        <f>PRUNED_COMP!G10</f>
        <v>0.78733766233766234</v>
      </c>
      <c r="H10" s="9" t="str">
        <f>PRUNED_COMP!J10</f>
        <v>NAN</v>
      </c>
      <c r="I10" s="9" t="str">
        <f>PRUNED_COMP!I10</f>
        <v>NAN</v>
      </c>
      <c r="J10" s="9">
        <f>PRUNED_COMP!Q10</f>
        <v>1.1290322580645162</v>
      </c>
      <c r="K10" s="9">
        <f>PRUNED_COMP!R10</f>
        <v>0.96454606590450576</v>
      </c>
      <c r="L10" s="9">
        <f>PRUNED_COMP!T10</f>
        <v>1.0275155653745733</v>
      </c>
      <c r="M10" s="9">
        <f>PRUNED_COMP!D10</f>
        <v>27.382352941176471</v>
      </c>
      <c r="N10" s="9">
        <f>PRUNED_COMP!F10</f>
        <v>0.11988582302568981</v>
      </c>
      <c r="O10" s="9">
        <f>PRUNED_COMP!O10</f>
        <v>1.1521562245728236</v>
      </c>
      <c r="P10" s="9">
        <f>PRUNED_COMP!P10</f>
        <v>0.76190476190476186</v>
      </c>
      <c r="Q10" s="9">
        <f>PRUNED_COMP!S10</f>
        <v>0.76419965576592075</v>
      </c>
      <c r="R10" s="9">
        <f>PRUNED_COMP!C10</f>
        <v>0.70394736842105265</v>
      </c>
      <c r="S10" s="9">
        <f>PRUNED_COMP!K10</f>
        <v>0.91785862228611803</v>
      </c>
    </row>
    <row r="11" spans="2:19" x14ac:dyDescent="0.2">
      <c r="B11" s="9" t="str">
        <f>PRUNED_COMP!B11</f>
        <v xml:space="preserve">  or1200</v>
      </c>
      <c r="C11" s="9">
        <f>PRUNED_COMP!L11</f>
        <v>0.9517302182058629</v>
      </c>
      <c r="D11" s="9">
        <f>PRUNED_COMP!M11</f>
        <v>1</v>
      </c>
      <c r="E11" s="9">
        <f>PRUNED_COMP!E11</f>
        <v>1</v>
      </c>
      <c r="F11" s="9">
        <f>PRUNED_COMP!H11</f>
        <v>1</v>
      </c>
      <c r="G11" s="9">
        <f>PRUNED_COMP!G11</f>
        <v>0.93410852713178294</v>
      </c>
      <c r="H11" s="9">
        <f>PRUNED_COMP!J11</f>
        <v>1</v>
      </c>
      <c r="I11" s="9">
        <f>PRUNED_COMP!I11</f>
        <v>1</v>
      </c>
      <c r="J11" s="9">
        <f>PRUNED_COMP!Q11</f>
        <v>1</v>
      </c>
      <c r="K11" s="9">
        <f>PRUNED_COMP!R11</f>
        <v>0.98317631224764468</v>
      </c>
      <c r="L11" s="9">
        <f>PRUNED_COMP!T11</f>
        <v>1.0678969632468216</v>
      </c>
      <c r="M11" s="9">
        <f>PRUNED_COMP!D11</f>
        <v>11.78125</v>
      </c>
      <c r="N11" s="9">
        <f>PRUNED_COMP!F11</f>
        <v>0.77747252747252749</v>
      </c>
      <c r="O11" s="9">
        <f>PRUNED_COMP!O11</f>
        <v>0.86432160804020108</v>
      </c>
      <c r="P11" s="9">
        <f>PRUNED_COMP!P11</f>
        <v>0.94696969696969702</v>
      </c>
      <c r="Q11" s="9">
        <f>PRUNED_COMP!S11</f>
        <v>0.9779837775202781</v>
      </c>
      <c r="R11" s="9">
        <f>PRUNED_COMP!C11</f>
        <v>1.0155385270327799</v>
      </c>
      <c r="S11" s="9">
        <f>PRUNED_COMP!K11</f>
        <v>0.98204928085628274</v>
      </c>
    </row>
    <row r="12" spans="2:19" x14ac:dyDescent="0.2">
      <c r="B12" s="9" t="str">
        <f>PRUNED_COMP!B12</f>
        <v xml:space="preserve">  mkDelayWorker32B</v>
      </c>
      <c r="C12" s="9">
        <f>PRUNED_COMP!L12</f>
        <v>0.92805576300721937</v>
      </c>
      <c r="D12" s="9">
        <f>PRUNED_COMP!M12</f>
        <v>1</v>
      </c>
      <c r="E12" s="9">
        <f>PRUNED_COMP!E12</f>
        <v>1</v>
      </c>
      <c r="F12" s="9">
        <f>PRUNED_COMP!H12</f>
        <v>1</v>
      </c>
      <c r="G12" s="9">
        <f>PRUNED_COMP!G12</f>
        <v>1.006578947368421</v>
      </c>
      <c r="H12" s="9" t="str">
        <f>PRUNED_COMP!J12</f>
        <v>NAN</v>
      </c>
      <c r="I12" s="9">
        <f>PRUNED_COMP!I12</f>
        <v>0.9555555555555556</v>
      </c>
      <c r="J12" s="9">
        <f>PRUNED_COMP!Q12</f>
        <v>1.0526315789473684</v>
      </c>
      <c r="K12" s="9">
        <f>PRUNED_COMP!R12</f>
        <v>1.0279925698734287</v>
      </c>
      <c r="L12" s="9">
        <f>PRUNED_COMP!T12</f>
        <v>0.95112615693550384</v>
      </c>
      <c r="M12" s="9">
        <f>PRUNED_COMP!D12</f>
        <v>16.253968253968253</v>
      </c>
      <c r="N12" s="9">
        <f>PRUNED_COMP!F12</f>
        <v>0.44556451612903225</v>
      </c>
      <c r="O12" s="9">
        <f>PRUNED_COMP!O12</f>
        <v>0.98143236074270557</v>
      </c>
      <c r="P12" s="9">
        <f>PRUNED_COMP!P12</f>
        <v>0.94050343249427926</v>
      </c>
      <c r="Q12" s="9">
        <f>PRUNED_COMP!S12</f>
        <v>1.0086998550024167</v>
      </c>
      <c r="R12" s="9">
        <f>PRUNED_COMP!C12</f>
        <v>1.1130085384229031</v>
      </c>
      <c r="S12" s="9">
        <f>PRUNED_COMP!K12</f>
        <v>0.99604298356510745</v>
      </c>
    </row>
    <row r="13" spans="2:19" x14ac:dyDescent="0.2">
      <c r="B13" s="9" t="str">
        <f>PRUNED_COMP!B13</f>
        <v xml:space="preserve">  raygentop</v>
      </c>
      <c r="C13" s="9">
        <f>PRUNED_COMP!L13</f>
        <v>1.0582084349947718</v>
      </c>
      <c r="D13" s="9">
        <f>PRUNED_COMP!M13</f>
        <v>1</v>
      </c>
      <c r="E13" s="9">
        <f>PRUNED_COMP!E13</f>
        <v>1</v>
      </c>
      <c r="F13" s="9">
        <f>PRUNED_COMP!H13</f>
        <v>1.1028037383177569</v>
      </c>
      <c r="G13" s="9">
        <f>PRUNED_COMP!G13</f>
        <v>1.1261261261261262</v>
      </c>
      <c r="H13" s="9">
        <f>PRUNED_COMP!J13</f>
        <v>2.25</v>
      </c>
      <c r="I13" s="9" t="str">
        <f>PRUNED_COMP!I13</f>
        <v>NAN</v>
      </c>
      <c r="J13" s="9">
        <f>PRUNED_COMP!Q13</f>
        <v>0.89655172413793105</v>
      </c>
      <c r="K13" s="9">
        <f>PRUNED_COMP!R13</f>
        <v>1.2429045498209763</v>
      </c>
      <c r="L13" s="9">
        <f>PRUNED_COMP!T13</f>
        <v>1.2645144147734821</v>
      </c>
      <c r="M13" s="9">
        <f>PRUNED_COMP!D13</f>
        <v>10.727272727272727</v>
      </c>
      <c r="N13" s="9">
        <f>PRUNED_COMP!F13</f>
        <v>0.7567567567567568</v>
      </c>
      <c r="O13" s="9">
        <f>PRUNED_COMP!O13</f>
        <v>0.87368421052631584</v>
      </c>
      <c r="P13" s="9">
        <f>PRUNED_COMP!P13</f>
        <v>1.3223140495867769</v>
      </c>
      <c r="Q13" s="9">
        <f>PRUNED_COMP!S13</f>
        <v>1.6589259796806968</v>
      </c>
      <c r="R13" s="9">
        <f>PRUNED_COMP!C13</f>
        <v>1.5709366391184572</v>
      </c>
      <c r="S13" s="9">
        <f>PRUNED_COMP!K13</f>
        <v>1.2401771591268587</v>
      </c>
    </row>
    <row r="14" spans="2:19" x14ac:dyDescent="0.2">
      <c r="B14" s="9" t="str">
        <f>PRUNED_COMP!B14</f>
        <v xml:space="preserve">  mkSMAdapter4B</v>
      </c>
      <c r="C14" s="9">
        <f>PRUNED_COMP!L14</f>
        <v>0.96773036930799572</v>
      </c>
      <c r="D14" s="9">
        <f>PRUNED_COMP!M14</f>
        <v>1</v>
      </c>
      <c r="E14" s="9">
        <f>PRUNED_COMP!E14</f>
        <v>1.25</v>
      </c>
      <c r="F14" s="9">
        <f>PRUNED_COMP!H14</f>
        <v>1</v>
      </c>
      <c r="G14" s="9">
        <f>PRUNED_COMP!G14</f>
        <v>0.94117647058823528</v>
      </c>
      <c r="H14" s="9" t="str">
        <f>PRUNED_COMP!J14</f>
        <v>NAN</v>
      </c>
      <c r="I14" s="9">
        <f>PRUNED_COMP!I14</f>
        <v>1</v>
      </c>
      <c r="J14" s="9">
        <f>PRUNED_COMP!Q14</f>
        <v>1.037037037037037</v>
      </c>
      <c r="K14" s="9">
        <f>PRUNED_COMP!R14</f>
        <v>0.86423474136784717</v>
      </c>
      <c r="L14" s="9">
        <f>PRUNED_COMP!T14</f>
        <v>1.0733364072478979</v>
      </c>
      <c r="M14" s="9">
        <f>PRUNED_COMP!D14</f>
        <v>18.421052631578949</v>
      </c>
      <c r="N14" s="9">
        <f>PRUNED_COMP!F14</f>
        <v>0.9452054794520548</v>
      </c>
      <c r="O14" s="9">
        <f>PRUNED_COMP!O14</f>
        <v>1.0585365853658537</v>
      </c>
      <c r="P14" s="9">
        <f>PRUNED_COMP!P14</f>
        <v>0.89473684210526316</v>
      </c>
      <c r="Q14" s="9">
        <f>PRUNED_COMP!S14</f>
        <v>1.2045977011494253</v>
      </c>
      <c r="R14" s="9">
        <f>PRUNED_COMP!C14</f>
        <v>1.28184892897407</v>
      </c>
      <c r="S14" s="9">
        <f>PRUNED_COMP!K14</f>
        <v>0.97518239072145663</v>
      </c>
    </row>
    <row r="15" spans="2:19" x14ac:dyDescent="0.2">
      <c r="B15" s="9" t="str">
        <f>PRUNED_COMP!B15</f>
        <v xml:space="preserve">  sha</v>
      </c>
      <c r="C15" s="9">
        <f>PRUNED_COMP!L15</f>
        <v>0.93330903790087461</v>
      </c>
      <c r="D15" s="9">
        <f>PRUNED_COMP!M15</f>
        <v>1</v>
      </c>
      <c r="E15" s="9">
        <f>PRUNED_COMP!E15</f>
        <v>1</v>
      </c>
      <c r="F15" s="9">
        <f>PRUNED_COMP!H15</f>
        <v>1</v>
      </c>
      <c r="G15" s="9">
        <f>PRUNED_COMP!G15</f>
        <v>0.85256410256410253</v>
      </c>
      <c r="H15" s="9" t="str">
        <f>PRUNED_COMP!J15</f>
        <v>NAN</v>
      </c>
      <c r="I15" s="9" t="str">
        <f>PRUNED_COMP!I15</f>
        <v>NAN</v>
      </c>
      <c r="J15" s="9">
        <f>PRUNED_COMP!Q15</f>
        <v>1.2424242424242424</v>
      </c>
      <c r="K15" s="9">
        <f>PRUNED_COMP!R15</f>
        <v>0.75578497686009261</v>
      </c>
      <c r="L15" s="9">
        <f>PRUNED_COMP!T15</f>
        <v>1.0372862629873445</v>
      </c>
      <c r="M15" s="9">
        <f>PRUNED_COMP!D15</f>
        <v>2.484375</v>
      </c>
      <c r="N15" s="9">
        <f>PRUNED_COMP!F15</f>
        <v>6.1543770850109279E-3</v>
      </c>
      <c r="O15" s="9">
        <f>PRUNED_COMP!O15</f>
        <v>0.8597560975609756</v>
      </c>
      <c r="P15" s="9">
        <f>PRUNED_COMP!P15</f>
        <v>0.89719626168224287</v>
      </c>
      <c r="Q15" s="9">
        <f>PRUNED_COMP!S15</f>
        <v>0.97396963123644253</v>
      </c>
      <c r="R15" s="9">
        <f>PRUNED_COMP!C15</f>
        <v>6.4600727895525581E-2</v>
      </c>
      <c r="S15" s="9">
        <f>PRUNED_COMP!K15</f>
        <v>0.96226415094339623</v>
      </c>
    </row>
    <row r="16" spans="2:19" x14ac:dyDescent="0.2">
      <c r="B16" s="9" t="str">
        <f>PRUNED_COMP!B16</f>
        <v xml:space="preserve">  boundtop</v>
      </c>
      <c r="C16" s="9">
        <f>PRUNED_COMP!L16</f>
        <v>1.3149122807017544</v>
      </c>
      <c r="D16" s="9">
        <f>PRUNED_COMP!M16</f>
        <v>1</v>
      </c>
      <c r="E16" s="9">
        <f>PRUNED_COMP!E16</f>
        <v>1</v>
      </c>
      <c r="F16" s="9">
        <f>PRUNED_COMP!H16</f>
        <v>1.380281690140845</v>
      </c>
      <c r="G16" s="9">
        <f>PRUNED_COMP!G16</f>
        <v>0.5376344086021505</v>
      </c>
      <c r="H16" s="9" t="str">
        <f>PRUNED_COMP!J16</f>
        <v>NAN</v>
      </c>
      <c r="I16" s="9" t="str">
        <f>PRUNED_COMP!I16</f>
        <v>NAN</v>
      </c>
      <c r="J16" s="9">
        <f>PRUNED_COMP!Q16</f>
        <v>0.90476190476190477</v>
      </c>
      <c r="K16" s="9">
        <f>PRUNED_COMP!R16</f>
        <v>1.5055656225731298</v>
      </c>
      <c r="L16" s="9">
        <f>PRUNED_COMP!T16</f>
        <v>1.0334826521564584</v>
      </c>
      <c r="M16" s="9">
        <f>PRUNED_COMP!D16</f>
        <v>10.4375</v>
      </c>
      <c r="N16" s="9">
        <f>PRUNED_COMP!F16</f>
        <v>1.875</v>
      </c>
      <c r="O16" s="9">
        <f>PRUNED_COMP!O16</f>
        <v>1.125</v>
      </c>
      <c r="P16" s="9">
        <f>PRUNED_COMP!P16</f>
        <v>1.0943396226415094</v>
      </c>
      <c r="Q16" s="9">
        <f>PRUNED_COMP!S16</f>
        <v>1.3225806451612903</v>
      </c>
      <c r="R16" s="9">
        <f>PRUNED_COMP!C16</f>
        <v>1.7178030303030303</v>
      </c>
      <c r="S16" s="9">
        <f>PRUNED_COMP!K16</f>
        <v>1.0662632675329828</v>
      </c>
    </row>
    <row r="17" spans="2:19" x14ac:dyDescent="0.2">
      <c r="B17" s="9" t="str">
        <f>PRUNED_COMP!B17</f>
        <v xml:space="preserve">  spree</v>
      </c>
      <c r="C17" s="9">
        <f>PRUNED_COMP!L17</f>
        <v>0.94155844155844159</v>
      </c>
      <c r="D17" s="9">
        <f>PRUNED_COMP!M17</f>
        <v>1</v>
      </c>
      <c r="E17" s="9">
        <f>PRUNED_COMP!E17</f>
        <v>1.0666666666666667</v>
      </c>
      <c r="F17" s="9">
        <f>PRUNED_COMP!H17</f>
        <v>1</v>
      </c>
      <c r="G17" s="9">
        <f>PRUNED_COMP!G17</f>
        <v>0.89230769230769236</v>
      </c>
      <c r="H17" s="9">
        <f>PRUNED_COMP!J17</f>
        <v>1</v>
      </c>
      <c r="I17" s="9">
        <f>PRUNED_COMP!I17</f>
        <v>1</v>
      </c>
      <c r="J17" s="9">
        <f>PRUNED_COMP!Q17</f>
        <v>0.88888888888888884</v>
      </c>
      <c r="K17" s="9">
        <f>PRUNED_COMP!R17</f>
        <v>0.98100450740502254</v>
      </c>
      <c r="L17" s="9">
        <f>PRUNED_COMP!T17</f>
        <v>0.96279724843915049</v>
      </c>
      <c r="M17" s="9">
        <f>PRUNED_COMP!D17</f>
        <v>13.454545454545455</v>
      </c>
      <c r="N17" s="9">
        <f>PRUNED_COMP!F17</f>
        <v>0.6842105263157896</v>
      </c>
      <c r="O17" s="9">
        <f>PRUNED_COMP!O17</f>
        <v>0.82631578947368434</v>
      </c>
      <c r="P17" s="9">
        <f>PRUNED_COMP!P17</f>
        <v>0.92452830188679236</v>
      </c>
      <c r="Q17" s="9">
        <f>PRUNED_COMP!S17</f>
        <v>0.65294117647058836</v>
      </c>
      <c r="R17" s="9">
        <f>PRUNED_COMP!C17</f>
        <v>0.87689713322091067</v>
      </c>
      <c r="S17" s="9">
        <f>PRUNED_COMP!K17</f>
        <v>0.93610196674263524</v>
      </c>
    </row>
    <row r="18" spans="2:19" x14ac:dyDescent="0.2">
      <c r="B18" s="9" t="str">
        <f>PRUNED_COMP!B18</f>
        <v xml:space="preserve">  mkPktMerge</v>
      </c>
      <c r="C18" s="9">
        <f>PRUNED_COMP!L18</f>
        <v>0.99396551724137927</v>
      </c>
      <c r="D18" s="9">
        <f>PRUNED_COMP!M18</f>
        <v>1</v>
      </c>
      <c r="E18" s="9">
        <f>PRUNED_COMP!E18</f>
        <v>1</v>
      </c>
      <c r="F18" s="9">
        <f>PRUNED_COMP!H18</f>
        <v>1</v>
      </c>
      <c r="G18" s="9">
        <f>PRUNED_COMP!G18</f>
        <v>0.96551724137931039</v>
      </c>
      <c r="H18" s="9" t="str">
        <f>PRUNED_COMP!J18</f>
        <v>NAN</v>
      </c>
      <c r="I18" s="9">
        <f>PRUNED_COMP!I18</f>
        <v>1</v>
      </c>
      <c r="J18" s="9">
        <f>PRUNED_COMP!Q18</f>
        <v>1</v>
      </c>
      <c r="K18" s="9">
        <f>PRUNED_COMP!R18</f>
        <v>1.001877053026748</v>
      </c>
      <c r="L18" s="9">
        <f>PRUNED_COMP!T18</f>
        <v>0.97606330178958012</v>
      </c>
      <c r="M18" s="9">
        <f>PRUNED_COMP!D18</f>
        <v>11.375</v>
      </c>
      <c r="N18" s="9">
        <f>PRUNED_COMP!F18</f>
        <v>2.166666666666667</v>
      </c>
      <c r="O18" s="9">
        <f>PRUNED_COMP!O18</f>
        <v>1.0681818181818181</v>
      </c>
      <c r="P18" s="9">
        <f>PRUNED_COMP!P18</f>
        <v>1.0389610389610391</v>
      </c>
      <c r="Q18" s="9">
        <f>PRUNED_COMP!S18</f>
        <v>1.0617977528089888</v>
      </c>
      <c r="R18" s="9">
        <f>PRUNED_COMP!C18</f>
        <v>1.1407579273008508</v>
      </c>
      <c r="S18" s="9">
        <f>PRUNED_COMP!K18</f>
        <v>0.99564705882352944</v>
      </c>
    </row>
    <row r="19" spans="2:19" x14ac:dyDescent="0.2">
      <c r="B19" s="9" t="str">
        <f>PRUNED_COMP!B19</f>
        <v xml:space="preserve">  diffeq1</v>
      </c>
      <c r="C19" s="9">
        <f>PRUNED_COMP!L19</f>
        <v>1.0757918552036199</v>
      </c>
      <c r="D19" s="9">
        <f>PRUNED_COMP!M19</f>
        <v>1</v>
      </c>
      <c r="E19" s="9">
        <f>PRUNED_COMP!E19</f>
        <v>1.3333333333333333</v>
      </c>
      <c r="F19" s="9">
        <f>PRUNED_COMP!H19</f>
        <v>1</v>
      </c>
      <c r="G19" s="9">
        <f>PRUNED_COMP!G19</f>
        <v>0.96875</v>
      </c>
      <c r="H19" s="9">
        <f>PRUNED_COMP!J19</f>
        <v>0.6</v>
      </c>
      <c r="I19" s="9" t="str">
        <f>PRUNED_COMP!I19</f>
        <v>NAN</v>
      </c>
      <c r="J19" s="9">
        <f>PRUNED_COMP!Q19</f>
        <v>1</v>
      </c>
      <c r="K19" s="9">
        <f>PRUNED_COMP!R19</f>
        <v>0.87266026573562216</v>
      </c>
      <c r="L19" s="9">
        <f>PRUNED_COMP!T19</f>
        <v>0.91715768799102138</v>
      </c>
      <c r="M19" s="9">
        <f>PRUNED_COMP!D19</f>
        <v>14.000000000000002</v>
      </c>
      <c r="N19" s="9">
        <f>PRUNED_COMP!F19</f>
        <v>1.0769230769230771</v>
      </c>
      <c r="O19" s="9">
        <f>PRUNED_COMP!O19</f>
        <v>1.1428571428571428</v>
      </c>
      <c r="P19" s="9">
        <f>PRUNED_COMP!P19</f>
        <v>1</v>
      </c>
      <c r="Q19" s="9">
        <f>PRUNED_COMP!S19</f>
        <v>0.77413479052823309</v>
      </c>
      <c r="R19" s="9">
        <f>PRUNED_COMP!C19</f>
        <v>0.85090909090909084</v>
      </c>
      <c r="S19" s="9">
        <f>PRUNED_COMP!K19</f>
        <v>0.93805228276877761</v>
      </c>
    </row>
    <row r="20" spans="2:19" x14ac:dyDescent="0.2">
      <c r="B20" s="9" t="str">
        <f>PRUNED_COMP!B20</f>
        <v xml:space="preserve">  diffeq2</v>
      </c>
      <c r="C20" s="9">
        <f>PRUNED_COMP!L20</f>
        <v>1.1630971993410215</v>
      </c>
      <c r="D20" s="9">
        <f>PRUNED_COMP!M20</f>
        <v>1</v>
      </c>
      <c r="E20" s="9">
        <f>PRUNED_COMP!E20</f>
        <v>1.5</v>
      </c>
      <c r="F20" s="9">
        <f>PRUNED_COMP!H20</f>
        <v>1</v>
      </c>
      <c r="G20" s="9">
        <f>PRUNED_COMP!G20</f>
        <v>1.55</v>
      </c>
      <c r="H20" s="9">
        <f>PRUNED_COMP!J20</f>
        <v>0.42857142857142855</v>
      </c>
      <c r="I20" s="9" t="str">
        <f>PRUNED_COMP!I20</f>
        <v>NAN</v>
      </c>
      <c r="J20" s="9">
        <f>PRUNED_COMP!Q20</f>
        <v>1.2222222222222223</v>
      </c>
      <c r="K20" s="9">
        <f>PRUNED_COMP!R20</f>
        <v>0.74836295603367631</v>
      </c>
      <c r="L20" s="9">
        <f>PRUNED_COMP!T20</f>
        <v>0.95419956819108298</v>
      </c>
      <c r="M20" s="9">
        <f>PRUNED_COMP!D20</f>
        <v>23</v>
      </c>
      <c r="N20" s="9">
        <f>PRUNED_COMP!F20</f>
        <v>2.125</v>
      </c>
      <c r="O20" s="9">
        <f>PRUNED_COMP!O20</f>
        <v>1.1000000000000001</v>
      </c>
      <c r="P20" s="9">
        <f>PRUNED_COMP!P20</f>
        <v>0.97499999999999998</v>
      </c>
      <c r="Q20" s="9">
        <f>PRUNED_COMP!S20</f>
        <v>0.63430420711974111</v>
      </c>
      <c r="R20" s="9">
        <f>PRUNED_COMP!C20</f>
        <v>0.71195652173913049</v>
      </c>
      <c r="S20" s="9">
        <f>PRUNED_COMP!K20</f>
        <v>0.94898967220475972</v>
      </c>
    </row>
    <row r="21" spans="2:19" x14ac:dyDescent="0.2">
      <c r="B21" s="9" t="str">
        <f>PRUNED_COMP!B21</f>
        <v xml:space="preserve">  ch_intrinsics</v>
      </c>
      <c r="C21" s="9">
        <f>PRUNED_COMP!L21</f>
        <v>0.96754563894523327</v>
      </c>
      <c r="D21" s="9">
        <f>PRUNED_COMP!M21</f>
        <v>1</v>
      </c>
      <c r="E21" s="9">
        <f>PRUNED_COMP!E21</f>
        <v>1</v>
      </c>
      <c r="F21" s="9">
        <f>PRUNED_COMP!H21</f>
        <v>1</v>
      </c>
      <c r="G21" s="9">
        <f>PRUNED_COMP!G21</f>
        <v>1.1230769230769231</v>
      </c>
      <c r="H21" s="9" t="str">
        <f>PRUNED_COMP!J21</f>
        <v>NAN</v>
      </c>
      <c r="I21" s="9">
        <f>PRUNED_COMP!I21</f>
        <v>1</v>
      </c>
      <c r="J21" s="9">
        <f>PRUNED_COMP!Q21</f>
        <v>0.86956521739130432</v>
      </c>
      <c r="K21" s="9">
        <f>PRUNED_COMP!R21</f>
        <v>0.943342776203966</v>
      </c>
      <c r="L21" s="9">
        <f>PRUNED_COMP!T21</f>
        <v>0.74348955892113233</v>
      </c>
      <c r="M21" s="9">
        <f>PRUNED_COMP!D21</f>
        <v>6</v>
      </c>
      <c r="N21" s="9">
        <f>PRUNED_COMP!F21</f>
        <v>0.22222222222222224</v>
      </c>
      <c r="O21" s="9">
        <f>PRUNED_COMP!O21</f>
        <v>1.0833333333333335</v>
      </c>
      <c r="P21" s="9">
        <f>PRUNED_COMP!P21</f>
        <v>1.0999999999999999</v>
      </c>
      <c r="Q21" s="9">
        <f>PRUNED_COMP!S21</f>
        <v>1.1125</v>
      </c>
      <c r="R21" s="9">
        <f>PRUNED_COMP!C21</f>
        <v>1.0909090909090908</v>
      </c>
      <c r="S21" s="9">
        <f>PRUNED_COMP!K21</f>
        <v>1.0111297271421733</v>
      </c>
    </row>
    <row r="22" spans="2:19" x14ac:dyDescent="0.2">
      <c r="B22" s="9" t="str">
        <f>PRUNED_COMP!B22</f>
        <v xml:space="preserve">  stereovision3</v>
      </c>
      <c r="C22" s="9">
        <f>PRUNED_COMP!L22</f>
        <v>1.0311526479750779</v>
      </c>
      <c r="D22" s="9">
        <f>PRUNED_COMP!M22</f>
        <v>1</v>
      </c>
      <c r="E22" s="9">
        <f>PRUNED_COMP!E22</f>
        <v>1</v>
      </c>
      <c r="F22" s="9">
        <f>PRUNED_COMP!H22</f>
        <v>1</v>
      </c>
      <c r="G22" s="9">
        <f>PRUNED_COMP!G22</f>
        <v>1.1428571428571428</v>
      </c>
      <c r="H22" s="9" t="str">
        <f>PRUNED_COMP!J22</f>
        <v>NAN</v>
      </c>
      <c r="I22" s="9" t="str">
        <f>PRUNED_COMP!I22</f>
        <v>NAN</v>
      </c>
      <c r="J22" s="9">
        <f>PRUNED_COMP!Q22</f>
        <v>0.94444444444444442</v>
      </c>
      <c r="K22" s="9">
        <f>PRUNED_COMP!R22</f>
        <v>0.80424528301886788</v>
      </c>
      <c r="L22" s="9">
        <f>PRUNED_COMP!T22</f>
        <v>1.1070509248202107</v>
      </c>
      <c r="M22" s="9">
        <f>PRUNED_COMP!D22</f>
        <v>11.333333333333334</v>
      </c>
      <c r="N22" s="9">
        <f>PRUNED_COMP!F22</f>
        <v>0.81818181818181812</v>
      </c>
      <c r="O22" s="9">
        <f>PRUNED_COMP!O22</f>
        <v>1.4736842105263159</v>
      </c>
      <c r="P22" s="9">
        <f>PRUNED_COMP!P22</f>
        <v>1</v>
      </c>
      <c r="Q22" s="9">
        <f>PRUNED_COMP!S22</f>
        <v>0.83870967741935487</v>
      </c>
      <c r="R22" s="9">
        <f>PRUNED_COMP!C22</f>
        <v>1.2538461538461536</v>
      </c>
      <c r="S22" s="9">
        <f>PRUNED_COMP!K22</f>
        <v>1.0071536662539551</v>
      </c>
    </row>
    <row r="23" spans="2:19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2:19" x14ac:dyDescent="0.2">
      <c r="B24" s="10" t="str">
        <f>PRUNED_COMP!B24</f>
        <v>GEOMEAN</v>
      </c>
      <c r="C24" s="10">
        <f>PRUNED_COMP!L24</f>
        <v>0.97074227314499073</v>
      </c>
      <c r="D24" s="10">
        <f>PRUNED_COMP!M24</f>
        <v>1</v>
      </c>
      <c r="E24" s="10">
        <f>PRUNED_COMP!E24</f>
        <v>1.069636200521662</v>
      </c>
      <c r="F24" s="10">
        <f>PRUNED_COMP!H24</f>
        <v>1.0237927459317278</v>
      </c>
      <c r="G24" s="10">
        <f>PRUNED_COMP!G24</f>
        <v>0.96046969603670462</v>
      </c>
      <c r="H24" s="10">
        <f>PRUNED_COMP!J24</f>
        <v>1.1095106877264513</v>
      </c>
      <c r="I24" s="10">
        <f>PRUNED_COMP!I24</f>
        <v>0.95016344910667883</v>
      </c>
      <c r="J24" s="10">
        <f>PRUNED_COMP!Q24</f>
        <v>0.99760017677280999</v>
      </c>
      <c r="K24" s="10">
        <f>PRUNED_COMP!R24</f>
        <v>0.96070658515083485</v>
      </c>
      <c r="L24" s="10">
        <f>PRUNED_COMP!T24</f>
        <v>1.014560595963927</v>
      </c>
      <c r="M24" s="10">
        <f>PRUNED_COMP!D24</f>
        <v>11.20112541251053</v>
      </c>
      <c r="N24" s="10">
        <f>PRUNED_COMP!F24</f>
        <v>0.5635852061061869</v>
      </c>
      <c r="O24" s="10">
        <f>PRUNED_COMP!O24</f>
        <v>1.0049541396067605</v>
      </c>
      <c r="P24" s="10">
        <f>PRUNED_COMP!P24</f>
        <v>0.95613593487420823</v>
      </c>
      <c r="Q24" s="10">
        <f>PRUNED_COMP!S24</f>
        <v>0.86941381804905848</v>
      </c>
      <c r="R24" s="10">
        <f>PRUNED_COMP!C24</f>
        <v>0.85918575299265121</v>
      </c>
      <c r="S24" s="10">
        <f>PRUNED_COMP!K24</f>
        <v>1.0515693056627515</v>
      </c>
    </row>
    <row r="25" spans="2:19" ht="58" customHeight="1" x14ac:dyDescent="0.2">
      <c r="B25" s="12" t="str">
        <f>PRUNED_COMP!B25</f>
        <v>Benchmark
0</v>
      </c>
      <c r="C25" s="12" t="str">
        <f>PRUNED_COMP!L25</f>
        <v>Netlist Primitives
1</v>
      </c>
      <c r="D25" s="12" t="str">
        <f>PRUNED_COMP!M25</f>
        <v>Clocks
2</v>
      </c>
      <c r="E25" s="12" t="str">
        <f>PRUNED_COMP!E25</f>
        <v>Logic Depth
3</v>
      </c>
      <c r="F25" s="12" t="str">
        <f>PRUNED_COMP!H25</f>
        <v>IOs
4</v>
      </c>
      <c r="G25" s="12" t="str">
        <f>PRUNED_COMP!G25</f>
        <v>CLBs
5</v>
      </c>
      <c r="H25" s="12" t="str">
        <f>PRUNED_COMP!J25</f>
        <v>DSPs
6</v>
      </c>
      <c r="I25" s="12" t="str">
        <f>PRUNED_COMP!I25</f>
        <v>RAMs
7</v>
      </c>
      <c r="J25" s="12" t="str">
        <f>PRUNED_COMP!Q25</f>
        <v>Wmin
8</v>
      </c>
      <c r="K25" s="12" t="str">
        <f>PRUNED_COMP!R25</f>
        <v>Routed Wirelength
9</v>
      </c>
      <c r="L25" s="12" t="str">
        <f>PRUNED_COMP!T25</f>
        <v>Routed CPD
10</v>
      </c>
      <c r="M25" s="12" t="str">
        <f>PRUNED_COMP!D25</f>
        <v>Synth Time
11</v>
      </c>
      <c r="N25" s="11" t="str">
        <f>PRUNED_COMP!F25</f>
        <v>ABC Time
12</v>
      </c>
      <c r="O25" s="12" t="str">
        <f>PRUNED_COMP!O25</f>
        <v>Pack Time
13</v>
      </c>
      <c r="P25" s="12" t="str">
        <f>PRUNED_COMP!P25</f>
        <v>Place Time
14</v>
      </c>
      <c r="Q25" s="12" t="str">
        <f>PRUNED_COMP!S25</f>
        <v>Route Time
Find Wmin
15</v>
      </c>
      <c r="R25" s="12" t="str">
        <f>PRUNED_COMP!C25</f>
        <v>VTR Flow
Elapsed Time
16</v>
      </c>
      <c r="S25" s="12" t="str">
        <f>PRUNED_COMP!K25</f>
        <v>Peak Memory
17</v>
      </c>
    </row>
    <row r="26" spans="2:19" x14ac:dyDescent="0.2">
      <c r="B26" s="9" t="str">
        <f>PRUNED_COMP!B26</f>
        <v xml:space="preserve">  mcml</v>
      </c>
      <c r="C26" s="9">
        <f>PRUNED_COMP!L26</f>
        <v>0.95629962195657003</v>
      </c>
      <c r="D26" s="9">
        <f>PRUNED_COMP!M26</f>
        <v>1</v>
      </c>
      <c r="E26" s="9">
        <f>PRUNED_COMP!E26</f>
        <v>0.96153846153846156</v>
      </c>
      <c r="F26" s="9">
        <f>PRUNED_COMP!H26</f>
        <v>1</v>
      </c>
      <c r="G26" s="9">
        <f>PRUNED_COMP!G26</f>
        <v>0.9021445817355489</v>
      </c>
      <c r="H26" s="9">
        <f>PRUNED_COMP!J26</f>
        <v>0.96296296296296291</v>
      </c>
      <c r="I26" s="9">
        <f>PRUNED_COMP!I26</f>
        <v>0.61006289308176098</v>
      </c>
      <c r="J26" s="9">
        <f>PRUNED_COMP!Q26</f>
        <v>1.0142857142857142</v>
      </c>
      <c r="K26" s="9">
        <f>PRUNED_COMP!R26</f>
        <v>0.9573676497288145</v>
      </c>
      <c r="L26" s="9">
        <f>PRUNED_COMP!T26</f>
        <v>1.0127973161867487</v>
      </c>
      <c r="M26" s="9">
        <f>PRUNED_COMP!D26</f>
        <v>8.2935635792778655</v>
      </c>
      <c r="N26" s="9">
        <f>PRUNED_COMP!F26</f>
        <v>1.1567715422122971</v>
      </c>
      <c r="O26" s="9">
        <f>PRUNED_COMP!O26</f>
        <v>0.65625819994752033</v>
      </c>
      <c r="P26" s="9">
        <f>PRUNED_COMP!P26</f>
        <v>0.86352728793782885</v>
      </c>
      <c r="Q26" s="9">
        <f>PRUNED_COMP!S26</f>
        <v>0.74528595190349611</v>
      </c>
      <c r="R26" s="9">
        <f>PRUNED_COMP!C26</f>
        <v>1.0146024297081753</v>
      </c>
      <c r="S26" s="9">
        <f>PRUNED_COMP!K26</f>
        <v>0.94656708843124471</v>
      </c>
    </row>
    <row r="27" spans="2:19" x14ac:dyDescent="0.2">
      <c r="B27" s="9" t="str">
        <f>PRUNED_COMP!B27</f>
        <v xml:space="preserve">  LU32PEEng</v>
      </c>
      <c r="C27" s="9">
        <f>PRUNED_COMP!L27</f>
        <v>0.98821370089791805</v>
      </c>
      <c r="D27" s="9">
        <f>PRUNED_COMP!M27</f>
        <v>1</v>
      </c>
      <c r="E27" s="9">
        <f>PRUNED_COMP!E27</f>
        <v>0.95049504950495045</v>
      </c>
      <c r="F27" s="9">
        <f>PRUNED_COMP!H27</f>
        <v>1</v>
      </c>
      <c r="G27" s="9">
        <f>PRUNED_COMP!G27</f>
        <v>1.0080042689434365</v>
      </c>
      <c r="H27" s="9">
        <f>PRUNED_COMP!J27</f>
        <v>1</v>
      </c>
      <c r="I27" s="9">
        <f>PRUNED_COMP!I27</f>
        <v>1.0059880239520957</v>
      </c>
      <c r="J27" s="9">
        <f>PRUNED_COMP!Q27</f>
        <v>1.140625</v>
      </c>
      <c r="K27" s="9">
        <f>PRUNED_COMP!R27</f>
        <v>0.97831684298679855</v>
      </c>
      <c r="L27" s="9">
        <f>PRUNED_COMP!T27</f>
        <v>0.97341376374001387</v>
      </c>
      <c r="M27" s="9">
        <f>PRUNED_COMP!D27</f>
        <v>16.263489208633093</v>
      </c>
      <c r="N27" s="9">
        <f>PRUNED_COMP!F27</f>
        <v>0.8304238985313751</v>
      </c>
      <c r="O27" s="9">
        <f>PRUNED_COMP!O27</f>
        <v>1.0232777109379088</v>
      </c>
      <c r="P27" s="9">
        <f>PRUNED_COMP!P27</f>
        <v>0.86991094147582704</v>
      </c>
      <c r="Q27" s="9">
        <f>PRUNED_COMP!S27</f>
        <v>0.12890156957358562</v>
      </c>
      <c r="R27" s="9">
        <f>PRUNED_COMP!C27</f>
        <v>0.27138377379986139</v>
      </c>
      <c r="S27" s="9">
        <f>PRUNED_COMP!K27</f>
        <v>1.1752074545085842</v>
      </c>
    </row>
    <row r="28" spans="2:19" x14ac:dyDescent="0.2">
      <c r="B28" s="9" t="str">
        <f>PRUNED_COMP!B28</f>
        <v xml:space="preserve">  stereovision2</v>
      </c>
      <c r="C28" s="9">
        <f>PRUNED_COMP!L28</f>
        <v>0.92657752756274925</v>
      </c>
      <c r="D28" s="9">
        <f>PRUNED_COMP!M28</f>
        <v>1</v>
      </c>
      <c r="E28" s="9">
        <f>PRUNED_COMP!E28</f>
        <v>1.6666666666666667</v>
      </c>
      <c r="F28" s="9">
        <f>PRUNED_COMP!H28</f>
        <v>1</v>
      </c>
      <c r="G28" s="9">
        <f>PRUNED_COMP!G28</f>
        <v>0.98668280871670699</v>
      </c>
      <c r="H28" s="9">
        <f>PRUNED_COMP!J28</f>
        <v>1.4814814814814814</v>
      </c>
      <c r="I28" s="9" t="str">
        <f>PRUNED_COMP!I28</f>
        <v>NAN</v>
      </c>
      <c r="J28" s="9">
        <f>PRUNED_COMP!Q28</f>
        <v>1.2250000000000001</v>
      </c>
      <c r="K28" s="9">
        <f>PRUNED_COMP!R28</f>
        <v>0.81844167954835678</v>
      </c>
      <c r="L28" s="9">
        <f>PRUNED_COMP!T28</f>
        <v>0.91875575950200294</v>
      </c>
      <c r="M28" s="9">
        <f>PRUNED_COMP!D28</f>
        <v>6.6422764227642279</v>
      </c>
      <c r="N28" s="9">
        <f>PRUNED_COMP!F28</f>
        <v>0.949317738791423</v>
      </c>
      <c r="O28" s="9">
        <f>PRUNED_COMP!O28</f>
        <v>0.69592760180995472</v>
      </c>
      <c r="P28" s="9">
        <f>PRUNED_COMP!P28</f>
        <v>0.87877324317797645</v>
      </c>
      <c r="Q28" s="9">
        <f>PRUNED_COMP!S28</f>
        <v>0.71063511520162892</v>
      </c>
      <c r="R28" s="9">
        <f>PRUNED_COMP!C28</f>
        <v>0.89166796714287744</v>
      </c>
      <c r="S28" s="9">
        <f>PRUNED_COMP!K28</f>
        <v>1.4019369154405916</v>
      </c>
    </row>
    <row r="29" spans="2:19" x14ac:dyDescent="0.2">
      <c r="B29" s="9" t="str">
        <f>PRUNED_COMP!B29</f>
        <v xml:space="preserve">  bgm</v>
      </c>
      <c r="C29" s="9">
        <f>PRUNED_COMP!L29</f>
        <v>0.98675750604612755</v>
      </c>
      <c r="D29" s="9">
        <f>PRUNED_COMP!M29</f>
        <v>1</v>
      </c>
      <c r="E29" s="9">
        <f>PRUNED_COMP!E29</f>
        <v>1</v>
      </c>
      <c r="F29" s="9">
        <f>PRUNED_COMP!H29</f>
        <v>1</v>
      </c>
      <c r="G29" s="9">
        <f>PRUNED_COMP!G29</f>
        <v>0.97738051805910253</v>
      </c>
      <c r="H29" s="9">
        <f>PRUNED_COMP!J29</f>
        <v>1</v>
      </c>
      <c r="I29" s="9" t="str">
        <f>PRUNED_COMP!I29</f>
        <v>NAN</v>
      </c>
      <c r="J29" s="9">
        <f>PRUNED_COMP!Q29</f>
        <v>1.027027027027027</v>
      </c>
      <c r="K29" s="9">
        <f>PRUNED_COMP!R29</f>
        <v>0.99909315621828554</v>
      </c>
      <c r="L29" s="9">
        <f>PRUNED_COMP!T29</f>
        <v>1.0384192972067434</v>
      </c>
      <c r="M29" s="9">
        <f>PRUNED_COMP!D29</f>
        <v>13.761904761904763</v>
      </c>
      <c r="N29" s="9">
        <f>PRUNED_COMP!F29</f>
        <v>0.2896886323159123</v>
      </c>
      <c r="O29" s="9">
        <f>PRUNED_COMP!O29</f>
        <v>1.1443361753958587</v>
      </c>
      <c r="P29" s="9">
        <f>PRUNED_COMP!P29</f>
        <v>0.8375684128225177</v>
      </c>
      <c r="Q29" s="9">
        <f>PRUNED_COMP!S29</f>
        <v>1.1153927738103655</v>
      </c>
      <c r="R29" s="9">
        <f>PRUNED_COMP!C29</f>
        <v>0.86169636908727509</v>
      </c>
      <c r="S29" s="9">
        <f>PRUNED_COMP!K29</f>
        <v>0.96838708912112548</v>
      </c>
    </row>
    <row r="30" spans="2:19" x14ac:dyDescent="0.2">
      <c r="B30" s="9" t="str">
        <f>PRUNED_COMP!B30</f>
        <v xml:space="preserve">  LU8PEEng</v>
      </c>
      <c r="C30" s="9">
        <f>PRUNED_COMP!L30</f>
        <v>0.95594271371622619</v>
      </c>
      <c r="D30" s="9">
        <f>PRUNED_COMP!M30</f>
        <v>1</v>
      </c>
      <c r="E30" s="9">
        <f>PRUNED_COMP!E30</f>
        <v>0.91089108910891092</v>
      </c>
      <c r="F30" s="9">
        <f>PRUNED_COMP!H30</f>
        <v>1</v>
      </c>
      <c r="G30" s="9">
        <f>PRUNED_COMP!G30</f>
        <v>0.99042844120328166</v>
      </c>
      <c r="H30" s="9">
        <f>PRUNED_COMP!J30</f>
        <v>1</v>
      </c>
      <c r="I30" s="9">
        <f>PRUNED_COMP!I30</f>
        <v>1.0227272727272727</v>
      </c>
      <c r="J30" s="9">
        <f>PRUNED_COMP!Q30</f>
        <v>1.0416666666666667</v>
      </c>
      <c r="K30" s="9">
        <f>PRUNED_COMP!R30</f>
        <v>0.94134767961848842</v>
      </c>
      <c r="L30" s="9">
        <f>PRUNED_COMP!T30</f>
        <v>0.93685935158733036</v>
      </c>
      <c r="M30" s="9">
        <f>PRUNED_COMP!D30</f>
        <v>20.735772357723576</v>
      </c>
      <c r="N30" s="9">
        <f>PRUNED_COMP!F30</f>
        <v>0.75945653852092021</v>
      </c>
      <c r="O30" s="9">
        <f>PRUNED_COMP!O30</f>
        <v>0.98663982430453878</v>
      </c>
      <c r="P30" s="9">
        <f>PRUNED_COMP!P30</f>
        <v>0.91541104943166807</v>
      </c>
      <c r="Q30" s="9">
        <f>PRUNED_COMP!S30</f>
        <v>0.64295302013422817</v>
      </c>
      <c r="R30" s="9">
        <f>PRUNED_COMP!C30</f>
        <v>0.84463092124382455</v>
      </c>
      <c r="S30" s="9">
        <f>PRUNED_COMP!K30</f>
        <v>0.99429023838757946</v>
      </c>
    </row>
    <row r="31" spans="2:19" x14ac:dyDescent="0.2">
      <c r="B31" s="9" t="str">
        <f>PRUNED_COMP!B31</f>
        <v xml:space="preserve">  arm_core</v>
      </c>
      <c r="C31" s="9">
        <f>PRUNED_COMP!L31</f>
        <v>0.77974781124387427</v>
      </c>
      <c r="D31" s="9">
        <f>PRUNED_COMP!M31</f>
        <v>1</v>
      </c>
      <c r="E31" s="9">
        <f>PRUNED_COMP!E31</f>
        <v>1.1111111111111112</v>
      </c>
      <c r="F31" s="9">
        <f>PRUNED_COMP!H31</f>
        <v>1</v>
      </c>
      <c r="G31" s="9">
        <f>PRUNED_COMP!G31</f>
        <v>0.84600197433366242</v>
      </c>
      <c r="H31" s="9" t="str">
        <f>PRUNED_COMP!J31</f>
        <v>NAN</v>
      </c>
      <c r="I31" s="9">
        <f>PRUNED_COMP!I31</f>
        <v>1</v>
      </c>
      <c r="J31" s="9">
        <f>PRUNED_COMP!Q31</f>
        <v>1.0357142857142858</v>
      </c>
      <c r="K31" s="9">
        <f>PRUNED_COMP!R31</f>
        <v>0.88629259493010382</v>
      </c>
      <c r="L31" s="9">
        <f>PRUNED_COMP!T31</f>
        <v>1.0636019364197966</v>
      </c>
      <c r="M31" s="9">
        <f>PRUNED_COMP!D31</f>
        <v>15.154545454545454</v>
      </c>
      <c r="N31" s="9">
        <f>PRUNED_COMP!F31</f>
        <v>0.5571483180428134</v>
      </c>
      <c r="O31" s="9">
        <f>PRUNED_COMP!O31</f>
        <v>1.4338125929598413</v>
      </c>
      <c r="P31" s="9">
        <f>PRUNED_COMP!P31</f>
        <v>0.81636060100166941</v>
      </c>
      <c r="Q31" s="9">
        <f>PRUNED_COMP!S31</f>
        <v>1.1030785476403218</v>
      </c>
      <c r="R31" s="9">
        <f>PRUNED_COMP!C31</f>
        <v>1.0269354902976453</v>
      </c>
      <c r="S31" s="9">
        <f>PRUNED_COMP!K31</f>
        <v>0.87727608535048451</v>
      </c>
    </row>
    <row r="32" spans="2:19" x14ac:dyDescent="0.2">
      <c r="B32" s="10" t="str">
        <f>PRUNED_COMP!B32</f>
        <v>GEOMEAN (&gt;10K)</v>
      </c>
      <c r="C32" s="10">
        <f>PRUNED_COMP!L32</f>
        <v>0.92929552973481599</v>
      </c>
      <c r="D32" s="10">
        <f>PRUNED_COMP!M32</f>
        <v>0</v>
      </c>
      <c r="E32" s="10">
        <f>PRUNED_COMP!E32</f>
        <v>1.0748095970305156</v>
      </c>
      <c r="F32" s="10">
        <f>PRUNED_COMP!H32</f>
        <v>1</v>
      </c>
      <c r="G32" s="10">
        <f>PRUNED_COMP!G32</f>
        <v>0.94993897335353716</v>
      </c>
      <c r="H32" s="10">
        <f>PRUNED_COMP!J32</f>
        <v>1.0736461279895535</v>
      </c>
      <c r="I32" s="10">
        <f>PRUNED_COMP!I32</f>
        <v>0.89008568089639206</v>
      </c>
      <c r="J32" s="10">
        <f>PRUNED_COMP!Q32</f>
        <v>1.0781147346395519</v>
      </c>
      <c r="K32" s="10">
        <f>PRUNED_COMP!R32</f>
        <v>0.92806813810914413</v>
      </c>
      <c r="L32" s="10">
        <f>PRUNED_COMP!T32</f>
        <v>0.98925380066000856</v>
      </c>
      <c r="M32" s="10">
        <f>PRUNED_COMP!D32</f>
        <v>12.532438672487109</v>
      </c>
      <c r="N32" s="10">
        <f>PRUNED_COMP!F32</f>
        <v>0.69405524249129047</v>
      </c>
      <c r="O32" s="10">
        <f>PRUNED_COMP!O32</f>
        <v>0.9545664429422035</v>
      </c>
      <c r="P32" s="10">
        <f>PRUNED_COMP!P32</f>
        <v>0.86302695505836613</v>
      </c>
      <c r="Q32" s="10">
        <f>PRUNED_COMP!S32</f>
        <v>0.61480900287163243</v>
      </c>
      <c r="R32" s="10">
        <f>PRUNED_COMP!C32</f>
        <v>0.75383197910366639</v>
      </c>
      <c r="S32" s="10">
        <f>PRUNED_COMP!K32</f>
        <v>1.0470051335394905</v>
      </c>
    </row>
  </sheetData>
  <conditionalFormatting sqref="B25:S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S31">
    <cfRule type="colorScale" priority="1">
      <colorScale>
        <cfvo type="num" val="0"/>
        <cfvo type="num" val="1"/>
        <cfvo type="num" val="2"/>
        <color theme="9"/>
        <color rgb="FFFFEB84"/>
        <color rgb="FFFF0000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R25"/>
  <sheetViews>
    <sheetView tabSelected="1" topLeftCell="B1" zoomScale="90" zoomScaleNormal="90" workbookViewId="0">
      <pane xSplit="1" topLeftCell="C1" activePane="topRight" state="frozen"/>
      <selection activeCell="B1" sqref="B1"/>
      <selection pane="topRight" activeCell="F3" sqref="F3"/>
    </sheetView>
  </sheetViews>
  <sheetFormatPr baseColWidth="10" defaultColWidth="0" defaultRowHeight="16" zeroHeight="1" x14ac:dyDescent="0.2"/>
  <cols>
    <col min="1" max="1" width="39.83203125" bestFit="1" customWidth="1"/>
    <col min="2" max="2" width="19" bestFit="1" customWidth="1"/>
    <col min="3" max="3" width="2.83203125" customWidth="1"/>
    <col min="4" max="4" width="15.6640625" bestFit="1" customWidth="1"/>
    <col min="5" max="5" width="2.33203125" customWidth="1"/>
    <col min="6" max="6" width="13.83203125" bestFit="1" customWidth="1"/>
    <col min="7" max="7" width="2.5" customWidth="1"/>
    <col min="8" max="8" width="6.6640625" bestFit="1" customWidth="1"/>
    <col min="9" max="9" width="3" customWidth="1"/>
    <col min="10" max="10" width="11.33203125" bestFit="1" customWidth="1"/>
    <col min="11" max="11" width="3.1640625" customWidth="1"/>
    <col min="12" max="12" width="13.83203125" bestFit="1" customWidth="1"/>
    <col min="13" max="13" width="2.6640625" customWidth="1"/>
    <col min="14" max="14" width="7.33203125" bestFit="1" customWidth="1"/>
    <col min="15" max="15" width="2.6640625" customWidth="1"/>
    <col min="16" max="16" width="13.83203125" bestFit="1" customWidth="1"/>
    <col min="17" max="17" width="2.6640625" customWidth="1"/>
    <col min="18" max="18" width="9" bestFit="1" customWidth="1"/>
    <col min="19" max="19" width="2.5" customWidth="1"/>
    <col min="20" max="20" width="13.83203125" bestFit="1" customWidth="1"/>
    <col min="21" max="21" width="2.83203125" customWidth="1"/>
    <col min="22" max="22" width="7.33203125" bestFit="1" customWidth="1"/>
    <col min="23" max="23" width="2.1640625" customWidth="1"/>
    <col min="24" max="24" width="15.1640625" bestFit="1" customWidth="1"/>
    <col min="25" max="25" width="2.5" customWidth="1"/>
    <col min="26" max="26" width="7.33203125" bestFit="1" customWidth="1"/>
    <col min="27" max="27" width="2.6640625" customWidth="1"/>
    <col min="28" max="28" width="15.1640625" bestFit="1" customWidth="1"/>
    <col min="29" max="29" width="2.5" customWidth="1"/>
    <col min="30" max="30" width="7.33203125" bestFit="1" customWidth="1"/>
    <col min="31" max="31" width="2.6640625" customWidth="1"/>
    <col min="32" max="32" width="13.83203125" bestFit="1" customWidth="1"/>
    <col min="33" max="33" width="2.5" customWidth="1"/>
    <col min="34" max="34" width="17.1640625" bestFit="1" customWidth="1"/>
    <col min="35" max="35" width="2.83203125" customWidth="1"/>
    <col min="36" max="36" width="13.83203125" bestFit="1" customWidth="1"/>
    <col min="37" max="37" width="2.33203125" customWidth="1"/>
    <col min="38" max="38" width="11.33203125" bestFit="1" customWidth="1"/>
    <col min="39" max="39" width="3" customWidth="1"/>
    <col min="40" max="40" width="13.83203125" bestFit="1" customWidth="1"/>
    <col min="41" max="41" width="2.6640625" customWidth="1"/>
    <col min="42" max="42" width="11.5" bestFit="1" customWidth="1"/>
    <col min="43" max="43" width="2.83203125" customWidth="1"/>
    <col min="44" max="44" width="15" bestFit="1" customWidth="1"/>
    <col min="45" max="45" width="3" customWidth="1"/>
    <col min="46" max="46" width="9.1640625" bestFit="1" customWidth="1"/>
    <col min="47" max="47" width="2.5" customWidth="1"/>
    <col min="48" max="48" width="13.83203125" bestFit="1" customWidth="1"/>
    <col min="49" max="49" width="2.6640625" customWidth="1"/>
    <col min="50" max="50" width="9.6640625" bestFit="1" customWidth="1"/>
    <col min="51" max="51" width="2.6640625" customWidth="1"/>
    <col min="52" max="52" width="13.83203125" bestFit="1" customWidth="1"/>
    <col min="53" max="53" width="2.33203125" customWidth="1"/>
    <col min="54" max="54" width="10.1640625" bestFit="1" customWidth="1"/>
    <col min="55" max="55" width="2.1640625" customWidth="1"/>
    <col min="56" max="56" width="13.83203125" bestFit="1" customWidth="1"/>
    <col min="57" max="57" width="3.1640625" customWidth="1"/>
    <col min="58" max="58" width="10.6640625" bestFit="1" customWidth="1"/>
    <col min="59" max="59" width="2.6640625" customWidth="1"/>
    <col min="60" max="60" width="13.83203125" bestFit="1" customWidth="1"/>
    <col min="61" max="61" width="2.5" customWidth="1"/>
    <col min="62" max="62" width="12.1640625" bestFit="1" customWidth="1"/>
    <col min="63" max="63" width="2.6640625" customWidth="1"/>
    <col min="64" max="64" width="13.83203125" bestFit="1" customWidth="1"/>
    <col min="65" max="65" width="2.6640625" customWidth="1"/>
    <col min="66" max="66" width="12.5" bestFit="1" customWidth="1"/>
    <col min="67" max="67" width="2.5" customWidth="1"/>
    <col min="68" max="68" width="13.83203125" bestFit="1" customWidth="1"/>
    <col min="69" max="69" width="2.6640625" customWidth="1"/>
    <col min="71" max="16384" width="10.83203125" hidden="1"/>
  </cols>
  <sheetData>
    <row r="1" spans="2:69" ht="60" customHeight="1" x14ac:dyDescent="0.2">
      <c r="B1" s="12" t="str">
        <f>SORTED_PRUNED_COMP!B25</f>
        <v>Benchmark
0</v>
      </c>
      <c r="C1" s="17"/>
      <c r="D1" s="12" t="str">
        <f>SORTED_PRUNED_COMP!C25</f>
        <v>Netlist Primitives
1</v>
      </c>
      <c r="E1" s="17"/>
      <c r="F1" s="12" t="s">
        <v>211</v>
      </c>
      <c r="G1" s="17"/>
      <c r="H1" s="12" t="str">
        <f>SORTED_PRUNED_COMP!D25</f>
        <v>Clocks
2</v>
      </c>
      <c r="I1" s="17"/>
      <c r="J1" s="12" t="str">
        <f>SORTED_PRUNED_COMP!E25</f>
        <v>Logic Depth
3</v>
      </c>
      <c r="K1" s="17"/>
      <c r="L1" s="12" t="s">
        <v>211</v>
      </c>
      <c r="M1" s="17"/>
      <c r="N1" s="12" t="str">
        <f>SORTED_PRUNED_COMP!F25</f>
        <v>IOs
4</v>
      </c>
      <c r="O1" s="17"/>
      <c r="P1" s="12" t="s">
        <v>211</v>
      </c>
      <c r="Q1" s="17"/>
      <c r="R1" s="12" t="str">
        <f>SORTED_PRUNED_COMP!G25</f>
        <v>CLBs
5</v>
      </c>
      <c r="S1" s="17"/>
      <c r="T1" s="12" t="s">
        <v>211</v>
      </c>
      <c r="U1" s="17"/>
      <c r="V1" s="12" t="str">
        <f>SORTED_PRUNED_COMP!H25</f>
        <v>DSPs
6</v>
      </c>
      <c r="W1" s="17"/>
      <c r="X1" s="12" t="s">
        <v>211</v>
      </c>
      <c r="Y1" s="17"/>
      <c r="Z1" s="12" t="str">
        <f>SORTED_PRUNED_COMP!I25</f>
        <v>RAMs
7</v>
      </c>
      <c r="AA1" s="17"/>
      <c r="AB1" s="12" t="s">
        <v>211</v>
      </c>
      <c r="AC1" s="17"/>
      <c r="AD1" s="12" t="str">
        <f>SORTED_PRUNED_COMP!J25</f>
        <v>Wmin
8</v>
      </c>
      <c r="AE1" s="17"/>
      <c r="AF1" s="12" t="s">
        <v>211</v>
      </c>
      <c r="AG1" s="17"/>
      <c r="AH1" s="12" t="str">
        <f>SORTED_PRUNED_COMP!K25</f>
        <v>Routed Wirelength
9</v>
      </c>
      <c r="AI1" s="17"/>
      <c r="AJ1" s="12" t="s">
        <v>211</v>
      </c>
      <c r="AK1" s="17"/>
      <c r="AL1" s="12" t="str">
        <f>SORTED_PRUNED_COMP!L25</f>
        <v>Routed CPD
10</v>
      </c>
      <c r="AM1" s="17"/>
      <c r="AN1" s="12" t="s">
        <v>211</v>
      </c>
      <c r="AO1" s="17"/>
      <c r="AP1" s="12" t="str">
        <f>SORTED_PRUNED_COMP!M25</f>
        <v>Synth Time
11</v>
      </c>
      <c r="AQ1" s="17"/>
      <c r="AR1" s="12" t="s">
        <v>211</v>
      </c>
      <c r="AS1" s="17"/>
      <c r="AT1" s="12" t="str">
        <f>SORTED_PRUNED_COMP!N25</f>
        <v>ABC Time
12</v>
      </c>
      <c r="AU1" s="17"/>
      <c r="AV1" s="12" t="s">
        <v>211</v>
      </c>
      <c r="AW1" s="17"/>
      <c r="AX1" s="12" t="str">
        <f>SORTED_PRUNED_COMP!O25</f>
        <v>Pack Time
13</v>
      </c>
      <c r="AY1" s="17"/>
      <c r="AZ1" s="12" t="s">
        <v>211</v>
      </c>
      <c r="BA1" s="17"/>
      <c r="BB1" s="12" t="str">
        <f>SORTED_PRUNED_COMP!P25</f>
        <v>Place Time
14</v>
      </c>
      <c r="BC1" s="17"/>
      <c r="BD1" s="12" t="s">
        <v>211</v>
      </c>
      <c r="BE1" s="17"/>
      <c r="BF1" s="12" t="str">
        <f>SORTED_PRUNED_COMP!Q25</f>
        <v>Route Time
Find Wmin
15</v>
      </c>
      <c r="BG1" s="17"/>
      <c r="BH1" s="12" t="s">
        <v>211</v>
      </c>
      <c r="BI1" s="17"/>
      <c r="BJ1" s="12" t="str">
        <f>SORTED_PRUNED_COMP!R25</f>
        <v>VTR Flow
Elapsed Time
16</v>
      </c>
      <c r="BK1" s="17"/>
      <c r="BL1" s="12" t="s">
        <v>211</v>
      </c>
      <c r="BM1" s="17"/>
      <c r="BN1" s="12" t="str">
        <f>SORTED_PRUNED_COMP!S25</f>
        <v>Peak Memory
17</v>
      </c>
      <c r="BO1" s="17"/>
      <c r="BP1" s="12" t="s">
        <v>211</v>
      </c>
      <c r="BQ1" s="17"/>
    </row>
    <row r="2" spans="2:69" x14ac:dyDescent="0.2">
      <c r="B2" s="9" t="str">
        <f>SORTED_PRUNED_COMP!B2</f>
        <v xml:space="preserve">  mcml</v>
      </c>
      <c r="C2" s="18"/>
      <c r="D2" s="9">
        <f>Yosys!AD2</f>
        <v>159112</v>
      </c>
      <c r="E2" s="18"/>
      <c r="F2" s="16" t="str">
        <f>IF(SORTED_PRUNED_COMP!C2="NAN", "              ",CONCATENATE("$(", TEXT(SORTED_PRUNED_COMP!C2, "#,##0.00"), "\times)$"))</f>
        <v>$(0.96\times)$</v>
      </c>
      <c r="G2" s="18"/>
      <c r="H2" s="9">
        <f>Yosys!AE2</f>
        <v>1</v>
      </c>
      <c r="I2" s="18"/>
      <c r="J2" s="9">
        <f>Yosys!H2</f>
        <v>25</v>
      </c>
      <c r="K2" s="18"/>
      <c r="L2" s="16" t="str">
        <f>IF(SORTED_PRUNED_COMP!E2="NAN", "              ",CONCATENATE("$(", TEXT(SORTED_PRUNED_COMP!E2, "#,##0.00"), "\times)$"))</f>
        <v>$(0.96\times)$</v>
      </c>
      <c r="M2" s="18"/>
      <c r="N2" s="9">
        <f>Yosys!P2</f>
        <v>36</v>
      </c>
      <c r="O2" s="18"/>
      <c r="P2" s="16" t="str">
        <f>IF(SORTED_PRUNED_COMP!F2="NAN", "              ",CONCATENATE("$(", TEXT(SORTED_PRUNED_COMP!F2, "#,##0.00"), "\times)$"))</f>
        <v>$(1.00\times)$</v>
      </c>
      <c r="Q2" s="18"/>
      <c r="R2" s="9">
        <f>Yosys!O2</f>
        <v>6352</v>
      </c>
      <c r="S2" s="18"/>
      <c r="T2" s="16" t="str">
        <f>IF(SORTED_PRUNED_COMP!G2="NAN", "              ",CONCATENATE("$(", TEXT(SORTED_PRUNED_COMP!G2, "#,##0.00"), "\times)$"))</f>
        <v>$(0.90\times)$</v>
      </c>
      <c r="U2" s="18"/>
      <c r="V2" s="9">
        <f>Yosys!R2</f>
        <v>26</v>
      </c>
      <c r="W2" s="18"/>
      <c r="X2" s="16" t="str">
        <f>IF(SORTED_PRUNED_COMP!H2="NAN", "              ",CONCATENATE("$(", TEXT(SORTED_PRUNED_COMP!H2, "#,##0.00"), "\times)$"))</f>
        <v>$(0.96\times)$</v>
      </c>
      <c r="Y2" s="18"/>
      <c r="Z2" s="9">
        <f>Yosys!Q2</f>
        <v>97</v>
      </c>
      <c r="AA2" s="18"/>
      <c r="AB2" s="16" t="str">
        <f>IF(SORTED_PRUNED_COMP!I2="NAN", "              ",CONCATENATE("$(", TEXT(SORTED_PRUNED_COMP!I2, "#,##0.00"), "\times)$"))</f>
        <v>$(0.61\times)$</v>
      </c>
      <c r="AC2" s="18"/>
      <c r="AD2" s="9">
        <f>Yosys!AZ2</f>
        <v>142</v>
      </c>
      <c r="AE2" s="18"/>
      <c r="AF2" s="16" t="str">
        <f>IF(SORTED_PRUNED_COMP!J2="NAN", "              ",CONCATENATE("$(", TEXT(SORTED_PRUNED_COMP!J2, "#,##0.00"), "\times)$"))</f>
        <v>$(1.01\times)$</v>
      </c>
      <c r="AG2" s="18"/>
      <c r="AH2" s="9">
        <f>Yosys!BA2</f>
        <v>954418</v>
      </c>
      <c r="AI2" s="18"/>
      <c r="AJ2" s="16" t="str">
        <f>IF(SORTED_PRUNED_COMP!K2="NAN", "              ",CONCATENATE("$(", TEXT(SORTED_PRUNED_COMP!K2, "#,##0.00"), "\times)$"))</f>
        <v>$(0.96\times)$</v>
      </c>
      <c r="AK2" s="18"/>
      <c r="AL2" s="9">
        <f>Yosys!BP2</f>
        <v>45.284700000000001</v>
      </c>
      <c r="AM2" s="18"/>
      <c r="AN2" s="16" t="str">
        <f>IF(SORTED_PRUNED_COMP!L2="NAN", "              ",CONCATENATE("$(", TEXT(SORTED_PRUNED_COMP!L2, "#,##0.00"), "\times)$"))</f>
        <v>$(1.01\times)$</v>
      </c>
      <c r="AO2" s="18"/>
      <c r="AP2" s="9">
        <f>Yosys!F2</f>
        <v>211.32</v>
      </c>
      <c r="AQ2" s="18"/>
      <c r="AR2" s="16" t="str">
        <f>IF(SORTED_PRUNED_COMP!M2="NAN", "              ",CONCATENATE("$(", TEXT(SORTED_PRUNED_COMP!M2, "#,##0.00"), "\times)$"))</f>
        <v>$(8.29\times)$</v>
      </c>
      <c r="AS2" s="18"/>
      <c r="AT2" s="9">
        <f>Yosys!I2</f>
        <v>2626.23</v>
      </c>
      <c r="AU2" s="18"/>
      <c r="AV2" s="16" t="str">
        <f>IF(SORTED_PRUNED_COMP!N2="NAN", "              ",CONCATENATE("$(", TEXT(SORTED_PRUNED_COMP!N2, "#,##0.00"), "\times)$"))</f>
        <v>$(1.16\times)$</v>
      </c>
      <c r="AW2" s="18"/>
      <c r="AX2" s="9">
        <f>Yosys!AM2</f>
        <v>125.05</v>
      </c>
      <c r="AY2" s="18"/>
      <c r="AZ2" s="16" t="str">
        <f>IF(SORTED_PRUNED_COMP!O2="NAN", "              ",CONCATENATE("$(", TEXT(SORTED_PRUNED_COMP!O2, "#,##0.00"), "\times)$"))</f>
        <v>$(0.66\times)$</v>
      </c>
      <c r="BA2" s="18"/>
      <c r="BB2" s="9">
        <f>Yosys!AO2</f>
        <v>392.24</v>
      </c>
      <c r="BC2" s="18"/>
      <c r="BD2" s="16" t="str">
        <f>IF(SORTED_PRUNED_COMP!P2="NAN", "              ",CONCATENATE("$(", TEXT(SORTED_PRUNED_COMP!P2, "#,##0.00"), "\times)$"))</f>
        <v>$(0.86\times)$</v>
      </c>
      <c r="BE2" s="18"/>
      <c r="BF2" s="9">
        <f>Yosys!BG2</f>
        <v>958.87</v>
      </c>
      <c r="BG2" s="18"/>
      <c r="BH2" s="16" t="str">
        <f>IF(SORTED_PRUNED_COMP!Q2="NAN", "              ",CONCATENATE("$(", TEXT(SORTED_PRUNED_COMP!Q2, "#,##0.00"), "\times)$"))</f>
        <v>$(0.75\times)$</v>
      </c>
      <c r="BI2" s="18"/>
      <c r="BJ2" s="9">
        <f>Yosys!D2</f>
        <v>4531.6000000000004</v>
      </c>
      <c r="BK2" s="18"/>
      <c r="BL2" s="16" t="str">
        <f>IF(SORTED_PRUNED_COMP!R2="NAN", "              ",CONCATENATE("$(", TEXT(SORTED_PRUNED_COMP!R2, "#,##0.00"), "\times)$"))</f>
        <v>$(1.01\times)$</v>
      </c>
      <c r="BM2" s="18"/>
      <c r="BN2" s="9">
        <f>(Yosys!Z2)/1000000</f>
        <v>2.2829039999999998</v>
      </c>
      <c r="BO2" s="18"/>
      <c r="BP2" s="16" t="str">
        <f>IF(SORTED_PRUNED_COMP!S2="NAN", "              ",CONCATENATE("$(", TEXT(SORTED_PRUNED_COMP!S2, "#,##0.00"), "\times)$"))</f>
        <v>$(0.95\times)$</v>
      </c>
      <c r="BQ2" s="18"/>
    </row>
    <row r="3" spans="2:69" x14ac:dyDescent="0.2">
      <c r="B3" s="9" t="str">
        <f>SORTED_PRUNED_COMP!B3</f>
        <v xml:space="preserve">  LU32PEEng</v>
      </c>
      <c r="C3" s="18"/>
      <c r="D3" s="9">
        <f>Yosys!AD3</f>
        <v>109836</v>
      </c>
      <c r="E3" s="18"/>
      <c r="F3" s="16" t="str">
        <f>IF(SORTED_PRUNED_COMP!C3="NAN", "              ",CONCATENATE("$(", TEXT(SORTED_PRUNED_COMP!C3, "#,##0.00"), "\times)$"))</f>
        <v>$(0.99\times)$</v>
      </c>
      <c r="G3" s="18"/>
      <c r="H3" s="9">
        <f>Yosys!AE3</f>
        <v>1</v>
      </c>
      <c r="I3" s="18"/>
      <c r="J3" s="9">
        <f>Yosys!H3</f>
        <v>96</v>
      </c>
      <c r="K3" s="18"/>
      <c r="L3" s="16" t="str">
        <f>IF(SORTED_PRUNED_COMP!E3="NAN", "              ",CONCATENATE("$(", TEXT(SORTED_PRUNED_COMP!E3, "#,##0.00"), "\times)$"))</f>
        <v>$(0.95\times)$</v>
      </c>
      <c r="M3" s="18"/>
      <c r="N3" s="9">
        <f>Yosys!P3</f>
        <v>114</v>
      </c>
      <c r="O3" s="18"/>
      <c r="P3" s="16" t="str">
        <f>IF(SORTED_PRUNED_COMP!F3="NAN", "              ",CONCATENATE("$(", TEXT(SORTED_PRUNED_COMP!F3, "#,##0.00"), "\times)$"))</f>
        <v>$(1.00\times)$</v>
      </c>
      <c r="Q3" s="18"/>
      <c r="R3" s="9">
        <f>Yosys!O3</f>
        <v>7556</v>
      </c>
      <c r="S3" s="18"/>
      <c r="T3" s="16" t="str">
        <f>IF(SORTED_PRUNED_COMP!G3="NAN", "              ",CONCATENATE("$(", TEXT(SORTED_PRUNED_COMP!G3, "#,##0.00"), "\times)$"))</f>
        <v>$(1.01\times)$</v>
      </c>
      <c r="U3" s="18"/>
      <c r="V3" s="9">
        <f>Yosys!R3</f>
        <v>32</v>
      </c>
      <c r="W3" s="18"/>
      <c r="X3" s="16" t="str">
        <f>IF(SORTED_PRUNED_COMP!H3="NAN", "              ",CONCATENATE("$(", TEXT(SORTED_PRUNED_COMP!H3, "#,##0.00"), "\times)$"))</f>
        <v>$(1.00\times)$</v>
      </c>
      <c r="Y3" s="18"/>
      <c r="Z3" s="9">
        <f>Yosys!Q3</f>
        <v>168</v>
      </c>
      <c r="AA3" s="18"/>
      <c r="AB3" s="16" t="str">
        <f>IF(SORTED_PRUNED_COMP!I3="NAN", "              ",CONCATENATE("$(", TEXT(SORTED_PRUNED_COMP!I3, "#,##0.00"), "\times)$"))</f>
        <v>$(1.01\times)$</v>
      </c>
      <c r="AC3" s="18"/>
      <c r="AD3" s="9">
        <f>Yosys!AZ3</f>
        <v>146</v>
      </c>
      <c r="AE3" s="18"/>
      <c r="AF3" s="16" t="str">
        <f>IF(SORTED_PRUNED_COMP!J3="NAN", "              ",CONCATENATE("$(", TEXT(SORTED_PRUNED_COMP!J3, "#,##0.00"), "\times)$"))</f>
        <v>$(1.14\times)$</v>
      </c>
      <c r="AG3" s="18"/>
      <c r="AH3" s="9">
        <f>Yosys!BA3</f>
        <v>1379641</v>
      </c>
      <c r="AI3" s="18"/>
      <c r="AJ3" s="16" t="str">
        <f>IF(SORTED_PRUNED_COMP!K3="NAN", "              ",CONCATENATE("$(", TEXT(SORTED_PRUNED_COMP!K3, "#,##0.00"), "\times)$"))</f>
        <v>$(0.98\times)$</v>
      </c>
      <c r="AK3" s="18"/>
      <c r="AL3" s="9">
        <f>Yosys!BP3</f>
        <v>74.874499999999998</v>
      </c>
      <c r="AM3" s="18"/>
      <c r="AN3" s="16" t="str">
        <f>IF(SORTED_PRUNED_COMP!L3="NAN", "              ",CONCATENATE("$(", TEXT(SORTED_PRUNED_COMP!L3, "#,##0.00"), "\times)$"))</f>
        <v>$(0.97\times)$</v>
      </c>
      <c r="AO3" s="18"/>
      <c r="AP3" s="9">
        <f>Yosys!F3</f>
        <v>180.85</v>
      </c>
      <c r="AQ3" s="18"/>
      <c r="AR3" s="16" t="str">
        <f>IF(SORTED_PRUNED_COMP!M3="NAN", "              ",CONCATENATE("$(", TEXT(SORTED_PRUNED_COMP!M3, "#,##0.00"), "\times)$"))</f>
        <v>$(16.26\times)$</v>
      </c>
      <c r="AS3" s="18"/>
      <c r="AT3" s="9">
        <f>Yosys!I3</f>
        <v>497.59</v>
      </c>
      <c r="AU3" s="18"/>
      <c r="AV3" s="16" t="str">
        <f>IF(SORTED_PRUNED_COMP!N3="NAN", "              ",CONCATENATE("$(", TEXT(SORTED_PRUNED_COMP!N3, "#,##0.00"), "\times)$"))</f>
        <v>$(0.83\times)$</v>
      </c>
      <c r="AW3" s="18"/>
      <c r="AX3" s="9">
        <f>Yosys!AM3</f>
        <v>195.62</v>
      </c>
      <c r="AY3" s="18"/>
      <c r="AZ3" s="16" t="str">
        <f>IF(SORTED_PRUNED_COMP!O3="NAN", "              ",CONCATENATE("$(", TEXT(SORTED_PRUNED_COMP!O3, "#,##0.00"), "\times)$"))</f>
        <v>$(1.02\times)$</v>
      </c>
      <c r="BA3" s="18"/>
      <c r="BB3" s="9">
        <f>Yosys!AO3</f>
        <v>273.5</v>
      </c>
      <c r="BC3" s="18"/>
      <c r="BD3" s="16" t="str">
        <f>IF(SORTED_PRUNED_COMP!P3="NAN", "              ",CONCATENATE("$(", TEXT(SORTED_PRUNED_COMP!P3, "#,##0.00"), "\times)$"))</f>
        <v>$(0.87\times)$</v>
      </c>
      <c r="BE3" s="18"/>
      <c r="BF3" s="9">
        <f>Yosys!BG3</f>
        <v>951.01</v>
      </c>
      <c r="BG3" s="18"/>
      <c r="BH3" s="16" t="str">
        <f>IF(SORTED_PRUNED_COMP!Q3="NAN", "              ",CONCATENATE("$(", TEXT(SORTED_PRUNED_COMP!Q3, "#,##0.00"), "\times)$"))</f>
        <v>$(0.13\times)$</v>
      </c>
      <c r="BI3" s="18"/>
      <c r="BJ3" s="9">
        <f>Yosys!D3</f>
        <v>2377.33</v>
      </c>
      <c r="BK3" s="18"/>
      <c r="BL3" s="16" t="str">
        <f>IF(SORTED_PRUNED_COMP!R3="NAN", "              ",CONCATENATE("$(", TEXT(SORTED_PRUNED_COMP!R3, "#,##0.00"), "\times)$"))</f>
        <v>$(0.27\times)$</v>
      </c>
      <c r="BM3" s="18"/>
      <c r="BN3" s="9">
        <f>(Yosys!Z3)/1000000</f>
        <v>2.3412999999999999</v>
      </c>
      <c r="BO3" s="18"/>
      <c r="BP3" s="16" t="str">
        <f>IF(SORTED_PRUNED_COMP!S3="NAN", "              ",CONCATENATE("$(", TEXT(SORTED_PRUNED_COMP!S3, "#,##0.00"), "\times)$"))</f>
        <v>$(1.18\times)$</v>
      </c>
      <c r="BQ3" s="18"/>
    </row>
    <row r="4" spans="2:69" x14ac:dyDescent="0.2">
      <c r="B4" s="9" t="str">
        <f>SORTED_PRUNED_COMP!B4</f>
        <v xml:space="preserve">  stereovision2</v>
      </c>
      <c r="C4" s="18"/>
      <c r="D4" s="9">
        <f>Yosys!AD4</f>
        <v>39500</v>
      </c>
      <c r="E4" s="18"/>
      <c r="F4" s="16" t="str">
        <f>IF(SORTED_PRUNED_COMP!C4="NAN", "              ",CONCATENATE("$(", TEXT(SORTED_PRUNED_COMP!C4, "#,##0.00"), "\times)$"))</f>
        <v>$(0.93\times)$</v>
      </c>
      <c r="G4" s="18"/>
      <c r="H4" s="9">
        <f>Yosys!AE4</f>
        <v>1</v>
      </c>
      <c r="I4" s="18"/>
      <c r="J4" s="9">
        <f>Yosys!H4</f>
        <v>5</v>
      </c>
      <c r="K4" s="18"/>
      <c r="L4" s="16" t="str">
        <f>IF(SORTED_PRUNED_COMP!E4="NAN", "              ",CONCATENATE("$(", TEXT(SORTED_PRUNED_COMP!E4, "#,##0.00"), "\times)$"))</f>
        <v>$(1.67\times)$</v>
      </c>
      <c r="M4" s="18"/>
      <c r="N4" s="9">
        <f>Yosys!P4</f>
        <v>149</v>
      </c>
      <c r="O4" s="18"/>
      <c r="P4" s="16" t="str">
        <f>IF(SORTED_PRUNED_COMP!F4="NAN", "              ",CONCATENATE("$(", TEXT(SORTED_PRUNED_COMP!F4, "#,##0.00"), "\times)$"))</f>
        <v>$(1.00\times)$</v>
      </c>
      <c r="Q4" s="18"/>
      <c r="R4" s="9">
        <f>Yosys!O4</f>
        <v>1630</v>
      </c>
      <c r="S4" s="18"/>
      <c r="T4" s="16" t="str">
        <f>IF(SORTED_PRUNED_COMP!G4="NAN", "              ",CONCATENATE("$(", TEXT(SORTED_PRUNED_COMP!G4, "#,##0.00"), "\times)$"))</f>
        <v>$(0.99\times)$</v>
      </c>
      <c r="U4" s="18"/>
      <c r="V4" s="9">
        <f>Yosys!R4</f>
        <v>480</v>
      </c>
      <c r="W4" s="18"/>
      <c r="X4" s="16" t="str">
        <f>IF(SORTED_PRUNED_COMP!H4="NAN", "              ",CONCATENATE("$(", TEXT(SORTED_PRUNED_COMP!H4, "#,##0.00"), "\times)$"))</f>
        <v>$(1.48\times)$</v>
      </c>
      <c r="Y4" s="18"/>
      <c r="Z4" s="9">
        <f>Yosys!Q4</f>
        <v>0</v>
      </c>
      <c r="AA4" s="18"/>
      <c r="AB4" s="16" t="str">
        <f>IF(SORTED_PRUNED_COMP!I4="NAN", "              ",CONCATENATE("$(", TEXT(SORTED_PRUNED_COMP!I4, "#,##0.00"), "\times)$"))</f>
        <v xml:space="preserve">              </v>
      </c>
      <c r="AC4" s="18"/>
      <c r="AD4" s="9">
        <f>Yosys!AZ4</f>
        <v>98</v>
      </c>
      <c r="AE4" s="18"/>
      <c r="AF4" s="16" t="str">
        <f>IF(SORTED_PRUNED_COMP!J4="NAN", "              ",CONCATENATE("$(", TEXT(SORTED_PRUNED_COMP!J4, "#,##0.00"), "\times)$"))</f>
        <v>$(1.23\times)$</v>
      </c>
      <c r="AG4" s="18"/>
      <c r="AH4" s="9">
        <f>Yosys!BA4</f>
        <v>389683</v>
      </c>
      <c r="AI4" s="18"/>
      <c r="AJ4" s="16" t="str">
        <f>IF(SORTED_PRUNED_COMP!K4="NAN", "              ",CONCATENATE("$(", TEXT(SORTED_PRUNED_COMP!K4, "#,##0.00"), "\times)$"))</f>
        <v>$(0.82\times)$</v>
      </c>
      <c r="AK4" s="18"/>
      <c r="AL4" s="9">
        <f>Yosys!BP4</f>
        <v>14.655900000000001</v>
      </c>
      <c r="AM4" s="18"/>
      <c r="AN4" s="16" t="str">
        <f>IF(SORTED_PRUNED_COMP!L4="NAN", "              ",CONCATENATE("$(", TEXT(SORTED_PRUNED_COMP!L4, "#,##0.00"), "\times)$"))</f>
        <v>$(0.92\times)$</v>
      </c>
      <c r="AO4" s="18"/>
      <c r="AP4" s="9">
        <f>Yosys!F4</f>
        <v>8.17</v>
      </c>
      <c r="AQ4" s="18"/>
      <c r="AR4" s="16" t="str">
        <f>IF(SORTED_PRUNED_COMP!M4="NAN", "              ",CONCATENATE("$(", TEXT(SORTED_PRUNED_COMP!M4, "#,##0.00"), "\times)$"))</f>
        <v>$(6.64\times)$</v>
      </c>
      <c r="AS4" s="18"/>
      <c r="AT4" s="9">
        <f>Yosys!I4</f>
        <v>4.87</v>
      </c>
      <c r="AU4" s="18"/>
      <c r="AV4" s="16" t="str">
        <f>IF(SORTED_PRUNED_COMP!N4="NAN", "              ",CONCATENATE("$(", TEXT(SORTED_PRUNED_COMP!N4, "#,##0.00"), "\times)$"))</f>
        <v>$(0.95\times)$</v>
      </c>
      <c r="AW4" s="18"/>
      <c r="AX4" s="9">
        <f>Yosys!AM4</f>
        <v>15.38</v>
      </c>
      <c r="AY4" s="18"/>
      <c r="AZ4" s="16" t="str">
        <f>IF(SORTED_PRUNED_COMP!O4="NAN", "              ",CONCATENATE("$(", TEXT(SORTED_PRUNED_COMP!O4, "#,##0.00"), "\times)$"))</f>
        <v>$(0.70\times)$</v>
      </c>
      <c r="BA4" s="18"/>
      <c r="BB4" s="9">
        <f>Yosys!AO4</f>
        <v>36.39</v>
      </c>
      <c r="BC4" s="18"/>
      <c r="BD4" s="16" t="str">
        <f>IF(SORTED_PRUNED_COMP!P4="NAN", "              ",CONCATENATE("$(", TEXT(SORTED_PRUNED_COMP!P4, "#,##0.00"), "\times)$"))</f>
        <v>$(0.88\times)$</v>
      </c>
      <c r="BE4" s="18"/>
      <c r="BF4" s="9">
        <f>Yosys!BG4</f>
        <v>342.05</v>
      </c>
      <c r="BG4" s="18"/>
      <c r="BH4" s="16" t="str">
        <f>IF(SORTED_PRUNED_COMP!Q4="NAN", "              ",CONCATENATE("$(", TEXT(SORTED_PRUNED_COMP!Q4, "#,##0.00"), "\times)$"))</f>
        <v>$(0.71\times)$</v>
      </c>
      <c r="BI4" s="18"/>
      <c r="BJ4" s="9">
        <f>Yosys!D4</f>
        <v>628.51</v>
      </c>
      <c r="BK4" s="18"/>
      <c r="BL4" s="16" t="str">
        <f>IF(SORTED_PRUNED_COMP!R4="NAN", "              ",CONCATENATE("$(", TEXT(SORTED_PRUNED_COMP!R4, "#,##0.00"), "\times)$"))</f>
        <v>$(0.89\times)$</v>
      </c>
      <c r="BM4" s="18"/>
      <c r="BN4" s="9">
        <f>(Yosys!Z4)/1000000</f>
        <v>2.0799080000000001</v>
      </c>
      <c r="BO4" s="18"/>
      <c r="BP4" s="16" t="str">
        <f>IF(SORTED_PRUNED_COMP!S4="NAN", "              ",CONCATENATE("$(", TEXT(SORTED_PRUNED_COMP!S4, "#,##0.00"), "\times)$"))</f>
        <v>$(1.40\times)$</v>
      </c>
      <c r="BQ4" s="18"/>
    </row>
    <row r="5" spans="2:69" x14ac:dyDescent="0.2">
      <c r="B5" s="9" t="str">
        <f>SORTED_PRUNED_COMP!B5</f>
        <v xml:space="preserve">  bgm</v>
      </c>
      <c r="C5" s="18"/>
      <c r="D5" s="9">
        <f>Yosys!AD5</f>
        <v>33457</v>
      </c>
      <c r="E5" s="18"/>
      <c r="F5" s="16" t="str">
        <f>IF(SORTED_PRUNED_COMP!C5="NAN", "              ",CONCATENATE("$(", TEXT(SORTED_PRUNED_COMP!C5, "#,##0.00"), "\times)$"))</f>
        <v>$(0.99\times)$</v>
      </c>
      <c r="G5" s="18"/>
      <c r="H5" s="9">
        <f>Yosys!AE5</f>
        <v>1</v>
      </c>
      <c r="I5" s="18"/>
      <c r="J5" s="9">
        <f>Yosys!H5</f>
        <v>14</v>
      </c>
      <c r="K5" s="18"/>
      <c r="L5" s="16" t="str">
        <f>IF(SORTED_PRUNED_COMP!E5="NAN", "              ",CONCATENATE("$(", TEXT(SORTED_PRUNED_COMP!E5, "#,##0.00"), "\times)$"))</f>
        <v>$(1.00\times)$</v>
      </c>
      <c r="M5" s="18"/>
      <c r="N5" s="9">
        <f>Yosys!P5</f>
        <v>257</v>
      </c>
      <c r="O5" s="18"/>
      <c r="P5" s="16" t="str">
        <f>IF(SORTED_PRUNED_COMP!F5="NAN", "              ",CONCATENATE("$(", TEXT(SORTED_PRUNED_COMP!F5, "#,##0.00"), "\times)$"))</f>
        <v>$(1.00\times)$</v>
      </c>
      <c r="Q5" s="18"/>
      <c r="R5" s="9">
        <f>Yosys!O5</f>
        <v>2679</v>
      </c>
      <c r="S5" s="18"/>
      <c r="T5" s="16" t="str">
        <f>IF(SORTED_PRUNED_COMP!G5="NAN", "              ",CONCATENATE("$(", TEXT(SORTED_PRUNED_COMP!G5, "#,##0.00"), "\times)$"))</f>
        <v>$(0.98\times)$</v>
      </c>
      <c r="U5" s="18"/>
      <c r="V5" s="9">
        <f>Yosys!R5</f>
        <v>11</v>
      </c>
      <c r="W5" s="18"/>
      <c r="X5" s="16" t="str">
        <f>IF(SORTED_PRUNED_COMP!H5="NAN", "              ",CONCATENATE("$(", TEXT(SORTED_PRUNED_COMP!H5, "#,##0.00"), "\times)$"))</f>
        <v>$(1.00\times)$</v>
      </c>
      <c r="Y5" s="18"/>
      <c r="Z5" s="9">
        <f>Yosys!Q5</f>
        <v>0</v>
      </c>
      <c r="AA5" s="18"/>
      <c r="AB5" s="16" t="str">
        <f>IF(SORTED_PRUNED_COMP!I5="NAN", "              ",CONCATENATE("$(", TEXT(SORTED_PRUNED_COMP!I5, "#,##0.00"), "\times)$"))</f>
        <v xml:space="preserve">              </v>
      </c>
      <c r="AC5" s="18"/>
      <c r="AD5" s="9">
        <f>Yosys!AZ5</f>
        <v>76</v>
      </c>
      <c r="AE5" s="18"/>
      <c r="AF5" s="16" t="str">
        <f>IF(SORTED_PRUNED_COMP!J5="NAN", "              ",CONCATENATE("$(", TEXT(SORTED_PRUNED_COMP!J5, "#,##0.00"), "\times)$"))</f>
        <v>$(1.03\times)$</v>
      </c>
      <c r="AG5" s="18"/>
      <c r="AH5" s="9">
        <f>Yosys!BA5</f>
        <v>397723</v>
      </c>
      <c r="AI5" s="18"/>
      <c r="AJ5" s="16" t="str">
        <f>IF(SORTED_PRUNED_COMP!K5="NAN", "              ",CONCATENATE("$(", TEXT(SORTED_PRUNED_COMP!K5, "#,##0.00"), "\times)$"))</f>
        <v>$(1.00\times)$</v>
      </c>
      <c r="AK5" s="18"/>
      <c r="AL5" s="9">
        <f>Yosys!BP5</f>
        <v>20.517399999999999</v>
      </c>
      <c r="AM5" s="18"/>
      <c r="AN5" s="16" t="str">
        <f>IF(SORTED_PRUNED_COMP!L5="NAN", "              ",CONCATENATE("$(", TEXT(SORTED_PRUNED_COMP!L5, "#,##0.00"), "\times)$"))</f>
        <v>$(1.04\times)$</v>
      </c>
      <c r="AO5" s="18"/>
      <c r="AP5" s="9">
        <f>Yosys!F5</f>
        <v>40.46</v>
      </c>
      <c r="AQ5" s="18"/>
      <c r="AR5" s="16" t="str">
        <f>IF(SORTED_PRUNED_COMP!M5="NAN", "              ",CONCATENATE("$(", TEXT(SORTED_PRUNED_COMP!M5, "#,##0.00"), "\times)$"))</f>
        <v>$(13.76\times)$</v>
      </c>
      <c r="AS5" s="18"/>
      <c r="AT5" s="9">
        <f>Yosys!I5</f>
        <v>47.17</v>
      </c>
      <c r="AU5" s="18"/>
      <c r="AV5" s="16" t="str">
        <f>IF(SORTED_PRUNED_COMP!N5="NAN", "              ",CONCATENATE("$(", TEXT(SORTED_PRUNED_COMP!N5, "#,##0.00"), "\times)$"))</f>
        <v>$(0.29\times)$</v>
      </c>
      <c r="AW5" s="18"/>
      <c r="AX5" s="9">
        <f>Yosys!AM5</f>
        <v>56.37</v>
      </c>
      <c r="AY5" s="18"/>
      <c r="AZ5" s="16" t="str">
        <f>IF(SORTED_PRUNED_COMP!O5="NAN", "              ",CONCATENATE("$(", TEXT(SORTED_PRUNED_COMP!O5, "#,##0.00"), "\times)$"))</f>
        <v>$(1.14\times)$</v>
      </c>
      <c r="BA5" s="18"/>
      <c r="BB5" s="9">
        <f>Yosys!AO5</f>
        <v>42.85</v>
      </c>
      <c r="BC5" s="18"/>
      <c r="BD5" s="16" t="str">
        <f>IF(SORTED_PRUNED_COMP!P5="NAN", "              ",CONCATENATE("$(", TEXT(SORTED_PRUNED_COMP!P5, "#,##0.00"), "\times)$"))</f>
        <v>$(0.84\times)$</v>
      </c>
      <c r="BE5" s="18"/>
      <c r="BF5" s="9">
        <f>Yosys!BG5</f>
        <v>157.75</v>
      </c>
      <c r="BG5" s="18"/>
      <c r="BH5" s="16" t="str">
        <f>IF(SORTED_PRUNED_COMP!Q5="NAN", "              ",CONCATENATE("$(", TEXT(SORTED_PRUNED_COMP!Q5, "#,##0.00"), "\times)$"))</f>
        <v>$(1.12\times)$</v>
      </c>
      <c r="BI5" s="18"/>
      <c r="BJ5" s="9">
        <f>Yosys!D5</f>
        <v>413.89</v>
      </c>
      <c r="BK5" s="18"/>
      <c r="BL5" s="16" t="str">
        <f>IF(SORTED_PRUNED_COMP!R5="NAN", "              ",CONCATENATE("$(", TEXT(SORTED_PRUNED_COMP!R5, "#,##0.00"), "\times)$"))</f>
        <v>$(0.86\times)$</v>
      </c>
      <c r="BM5" s="18"/>
      <c r="BN5" s="9">
        <f>(Yosys!Z5)/1000000</f>
        <v>0.653088</v>
      </c>
      <c r="BO5" s="18"/>
      <c r="BP5" s="16" t="str">
        <f>IF(SORTED_PRUNED_COMP!S5="NAN", "              ",CONCATENATE("$(", TEXT(SORTED_PRUNED_COMP!S5, "#,##0.00"), "\times)$"))</f>
        <v>$(0.97\times)$</v>
      </c>
      <c r="BQ5" s="18"/>
    </row>
    <row r="6" spans="2:69" x14ac:dyDescent="0.2">
      <c r="B6" s="9" t="str">
        <f>SORTED_PRUNED_COMP!B6</f>
        <v xml:space="preserve">  LU8PEEng</v>
      </c>
      <c r="C6" s="18"/>
      <c r="D6" s="9">
        <f>Yosys!AD6</f>
        <v>32373</v>
      </c>
      <c r="E6" s="18"/>
      <c r="F6" s="16" t="str">
        <f>IF(SORTED_PRUNED_COMP!C6="NAN", "              ",CONCATENATE("$(", TEXT(SORTED_PRUNED_COMP!C6, "#,##0.00"), "\times)$"))</f>
        <v>$(0.96\times)$</v>
      </c>
      <c r="G6" s="18"/>
      <c r="H6" s="9">
        <f>Yosys!AE6</f>
        <v>1</v>
      </c>
      <c r="I6" s="18"/>
      <c r="J6" s="9">
        <f>Yosys!H6</f>
        <v>92</v>
      </c>
      <c r="K6" s="18"/>
      <c r="L6" s="16" t="str">
        <f>IF(SORTED_PRUNED_COMP!E6="NAN", "              ",CONCATENATE("$(", TEXT(SORTED_PRUNED_COMP!E6, "#,##0.00"), "\times)$"))</f>
        <v>$(0.91\times)$</v>
      </c>
      <c r="M6" s="18"/>
      <c r="N6" s="9">
        <f>Yosys!P6</f>
        <v>114</v>
      </c>
      <c r="O6" s="18"/>
      <c r="P6" s="16" t="str">
        <f>IF(SORTED_PRUNED_COMP!F6="NAN", "              ",CONCATENATE("$(", TEXT(SORTED_PRUNED_COMP!F6, "#,##0.00"), "\times)$"))</f>
        <v>$(1.00\times)$</v>
      </c>
      <c r="Q6" s="18"/>
      <c r="R6" s="9">
        <f>Yosys!O6</f>
        <v>2173</v>
      </c>
      <c r="S6" s="18"/>
      <c r="T6" s="16" t="str">
        <f>IF(SORTED_PRUNED_COMP!G6="NAN", "              ",CONCATENATE("$(", TEXT(SORTED_PRUNED_COMP!G6, "#,##0.00"), "\times)$"))</f>
        <v>$(0.99\times)$</v>
      </c>
      <c r="U6" s="18"/>
      <c r="V6" s="9">
        <f>Yosys!R6</f>
        <v>8</v>
      </c>
      <c r="W6" s="18"/>
      <c r="X6" s="16" t="str">
        <f>IF(SORTED_PRUNED_COMP!H6="NAN", "              ",CONCATENATE("$(", TEXT(SORTED_PRUNED_COMP!H6, "#,##0.00"), "\times)$"))</f>
        <v>$(1.00\times)$</v>
      </c>
      <c r="Y6" s="18"/>
      <c r="Z6" s="9">
        <f>Yosys!Q6</f>
        <v>45</v>
      </c>
      <c r="AA6" s="18"/>
      <c r="AB6" s="16" t="str">
        <f>IF(SORTED_PRUNED_COMP!I6="NAN", "              ",CONCATENATE("$(", TEXT(SORTED_PRUNED_COMP!I6, "#,##0.00"), "\times)$"))</f>
        <v>$(1.02\times)$</v>
      </c>
      <c r="AC6" s="18"/>
      <c r="AD6" s="9">
        <f>Yosys!AZ6</f>
        <v>100</v>
      </c>
      <c r="AE6" s="18"/>
      <c r="AF6" s="16" t="str">
        <f>IF(SORTED_PRUNED_COMP!J6="NAN", "              ",CONCATENATE("$(", TEXT(SORTED_PRUNED_COMP!J6, "#,##0.00"), "\times)$"))</f>
        <v>$(1.04\times)$</v>
      </c>
      <c r="AG6" s="18"/>
      <c r="AH6" s="9">
        <f>Yosys!BA6</f>
        <v>332805</v>
      </c>
      <c r="AI6" s="18"/>
      <c r="AJ6" s="16" t="str">
        <f>IF(SORTED_PRUNED_COMP!K6="NAN", "              ",CONCATENATE("$(", TEXT(SORTED_PRUNED_COMP!K6, "#,##0.00"), "\times)$"))</f>
        <v>$(0.94\times)$</v>
      </c>
      <c r="AK6" s="18"/>
      <c r="AL6" s="9">
        <f>Yosys!BP6</f>
        <v>72.277199999999993</v>
      </c>
      <c r="AM6" s="18"/>
      <c r="AN6" s="16" t="str">
        <f>IF(SORTED_PRUNED_COMP!L6="NAN", "              ",CONCATENATE("$(", TEXT(SORTED_PRUNED_COMP!L6, "#,##0.00"), "\times)$"))</f>
        <v>$(0.94\times)$</v>
      </c>
      <c r="AO6" s="18"/>
      <c r="AP6" s="9">
        <f>Yosys!F6</f>
        <v>51.01</v>
      </c>
      <c r="AQ6" s="18"/>
      <c r="AR6" s="16" t="str">
        <f>IF(SORTED_PRUNED_COMP!M6="NAN", "              ",CONCATENATE("$(", TEXT(SORTED_PRUNED_COMP!M6, "#,##0.00"), "\times)$"))</f>
        <v>$(20.74\times)$</v>
      </c>
      <c r="AS6" s="18"/>
      <c r="AT6" s="9">
        <f>Yosys!I6</f>
        <v>49.19</v>
      </c>
      <c r="AU6" s="18"/>
      <c r="AV6" s="16" t="str">
        <f>IF(SORTED_PRUNED_COMP!N6="NAN", "              ",CONCATENATE("$(", TEXT(SORTED_PRUNED_COMP!N6, "#,##0.00"), "\times)$"))</f>
        <v>$(0.76\times)$</v>
      </c>
      <c r="AW6" s="18"/>
      <c r="AX6" s="9">
        <f>Yosys!AM6</f>
        <v>53.91</v>
      </c>
      <c r="AY6" s="18"/>
      <c r="AZ6" s="16" t="str">
        <f>IF(SORTED_PRUNED_COMP!O6="NAN", "              ",CONCATENATE("$(", TEXT(SORTED_PRUNED_COMP!O6, "#,##0.00"), "\times)$"))</f>
        <v>$(0.99\times)$</v>
      </c>
      <c r="BA6" s="18"/>
      <c r="BB6" s="9">
        <f>Yosys!AO6</f>
        <v>34.630000000000003</v>
      </c>
      <c r="BC6" s="18"/>
      <c r="BD6" s="16" t="str">
        <f>IF(SORTED_PRUNED_COMP!P6="NAN", "              ",CONCATENATE("$(", TEXT(SORTED_PRUNED_COMP!P6, "#,##0.00"), "\times)$"))</f>
        <v>$(0.92\times)$</v>
      </c>
      <c r="BE6" s="18"/>
      <c r="BF6" s="9">
        <f>Yosys!BG6</f>
        <v>210.76</v>
      </c>
      <c r="BG6" s="18"/>
      <c r="BH6" s="16" t="str">
        <f>IF(SORTED_PRUNED_COMP!Q6="NAN", "              ",CONCATENATE("$(", TEXT(SORTED_PRUNED_COMP!Q6, "#,##0.00"), "\times)$"))</f>
        <v>$(0.64\times)$</v>
      </c>
      <c r="BI6" s="18"/>
      <c r="BJ6" s="9">
        <f>Yosys!D6</f>
        <v>465.02</v>
      </c>
      <c r="BK6" s="18"/>
      <c r="BL6" s="16" t="str">
        <f>IF(SORTED_PRUNED_COMP!R6="NAN", "              ",CONCATENATE("$(", TEXT(SORTED_PRUNED_COMP!R6, "#,##0.00"), "\times)$"))</f>
        <v>$(0.84\times)$</v>
      </c>
      <c r="BM6" s="18"/>
      <c r="BN6" s="9">
        <f>(Yosys!Z6)/1000000</f>
        <v>0.59276799999999996</v>
      </c>
      <c r="BO6" s="18"/>
      <c r="BP6" s="16" t="str">
        <f>IF(SORTED_PRUNED_COMP!S6="NAN", "              ",CONCATENATE("$(", TEXT(SORTED_PRUNED_COMP!S6, "#,##0.00"), "\times)$"))</f>
        <v>$(0.99\times)$</v>
      </c>
      <c r="BQ6" s="18"/>
    </row>
    <row r="7" spans="2:69" x14ac:dyDescent="0.2">
      <c r="B7" s="9" t="str">
        <f>SORTED_PRUNED_COMP!B7</f>
        <v xml:space="preserve">  stereovision0</v>
      </c>
      <c r="C7" s="18"/>
      <c r="D7" s="9">
        <f>Yosys!AD7</f>
        <v>21171</v>
      </c>
      <c r="E7" s="18"/>
      <c r="F7" s="16" t="str">
        <f>IF(SORTED_PRUNED_COMP!C7="NAN", "              ",CONCATENATE("$(", TEXT(SORTED_PRUNED_COMP!C7, "#,##0.00"), "\times)$"))</f>
        <v>$(0.97\times)$</v>
      </c>
      <c r="G7" s="18"/>
      <c r="H7" s="9">
        <f>Yosys!AE7</f>
        <v>1</v>
      </c>
      <c r="I7" s="18"/>
      <c r="J7" s="9">
        <f>Yosys!H7</f>
        <v>5</v>
      </c>
      <c r="K7" s="18"/>
      <c r="L7" s="16" t="str">
        <f>IF(SORTED_PRUNED_COMP!E7="NAN", "              ",CONCATENATE("$(", TEXT(SORTED_PRUNED_COMP!E7, "#,##0.00"), "\times)$"))</f>
        <v>$(1.00\times)$</v>
      </c>
      <c r="M7" s="18"/>
      <c r="N7" s="9">
        <f>Yosys!P7</f>
        <v>169</v>
      </c>
      <c r="O7" s="18"/>
      <c r="P7" s="16" t="str">
        <f>IF(SORTED_PRUNED_COMP!F7="NAN", "              ",CONCATENATE("$(", TEXT(SORTED_PRUNED_COMP!F7, "#,##0.00"), "\times)$"))</f>
        <v>$(1.08\times)$</v>
      </c>
      <c r="Q7" s="18"/>
      <c r="R7" s="9">
        <f>Yosys!O7</f>
        <v>695</v>
      </c>
      <c r="S7" s="18"/>
      <c r="T7" s="16" t="str">
        <f>IF(SORTED_PRUNED_COMP!G7="NAN", "              ",CONCATENATE("$(", TEXT(SORTED_PRUNED_COMP!G7, "#,##0.00"), "\times)$"))</f>
        <v>$(0.99\times)$</v>
      </c>
      <c r="U7" s="18"/>
      <c r="V7" s="9">
        <f>Yosys!R7</f>
        <v>0</v>
      </c>
      <c r="W7" s="18"/>
      <c r="X7" s="16" t="str">
        <f>IF(SORTED_PRUNED_COMP!H7="NAN", "              ",CONCATENATE("$(", TEXT(SORTED_PRUNED_COMP!H7, "#,##0.00"), "\times)$"))</f>
        <v xml:space="preserve">              </v>
      </c>
      <c r="Y7" s="18"/>
      <c r="Z7" s="9">
        <f>Yosys!Q7</f>
        <v>0</v>
      </c>
      <c r="AA7" s="18"/>
      <c r="AB7" s="16" t="str">
        <f>IF(SORTED_PRUNED_COMP!I7="NAN", "              ",CONCATENATE("$(", TEXT(SORTED_PRUNED_COMP!I7, "#,##0.00"), "\times)$"))</f>
        <v xml:space="preserve">              </v>
      </c>
      <c r="AC7" s="18"/>
      <c r="AD7" s="9">
        <f>Yosys!AZ7</f>
        <v>56</v>
      </c>
      <c r="AE7" s="18"/>
      <c r="AF7" s="16" t="str">
        <f>IF(SORTED_PRUNED_COMP!J7="NAN", "              ",CONCATENATE("$(", TEXT(SORTED_PRUNED_COMP!J7, "#,##0.00"), "\times)$"))</f>
        <v>$(1.12\times)$</v>
      </c>
      <c r="AG7" s="18"/>
      <c r="AH7" s="9">
        <f>Yosys!BA7</f>
        <v>62822</v>
      </c>
      <c r="AI7" s="18"/>
      <c r="AJ7" s="16" t="str">
        <f>IF(SORTED_PRUNED_COMP!K7="NAN", "              ",CONCATENATE("$(", TEXT(SORTED_PRUNED_COMP!K7, "#,##0.00"), "\times)$"))</f>
        <v>$(1.00\times)$</v>
      </c>
      <c r="AK7" s="18"/>
      <c r="AL7" s="9">
        <f>Yosys!BP7</f>
        <v>3.7978100000000001</v>
      </c>
      <c r="AM7" s="18"/>
      <c r="AN7" s="16" t="str">
        <f>IF(SORTED_PRUNED_COMP!L7="NAN", "              ",CONCATENATE("$(", TEXT(SORTED_PRUNED_COMP!L7, "#,##0.00"), "\times)$"))</f>
        <v>$(1.03\times)$</v>
      </c>
      <c r="AO7" s="18"/>
      <c r="AP7" s="9">
        <f>Yosys!F7</f>
        <v>6.4</v>
      </c>
      <c r="AQ7" s="18"/>
      <c r="AR7" s="16" t="str">
        <f>IF(SORTED_PRUNED_COMP!M7="NAN", "              ",CONCATENATE("$(", TEXT(SORTED_PRUNED_COMP!M7, "#,##0.00"), "\times)$"))</f>
        <v>$(5.87\times)$</v>
      </c>
      <c r="AS7" s="18"/>
      <c r="AT7" s="9">
        <f>Yosys!I7</f>
        <v>5</v>
      </c>
      <c r="AU7" s="18"/>
      <c r="AV7" s="16" t="str">
        <f>IF(SORTED_PRUNED_COMP!N7="NAN", "              ",CONCATENATE("$(", TEXT(SORTED_PRUNED_COMP!N7, "#,##0.00"), "\times)$"))</f>
        <v>$(0.89\times)$</v>
      </c>
      <c r="AW7" s="18"/>
      <c r="AX7" s="9">
        <f>Yosys!AM7</f>
        <v>6.85</v>
      </c>
      <c r="AY7" s="18"/>
      <c r="AZ7" s="16" t="str">
        <f>IF(SORTED_PRUNED_COMP!O7="NAN", "              ",CONCATENATE("$(", TEXT(SORTED_PRUNED_COMP!O7, "#,##0.00"), "\times)$"))</f>
        <v>$(1.06\times)$</v>
      </c>
      <c r="BA7" s="18"/>
      <c r="BB7" s="9">
        <f>Yosys!AO7</f>
        <v>5.45</v>
      </c>
      <c r="BC7" s="18"/>
      <c r="BD7" s="16" t="str">
        <f>IF(SORTED_PRUNED_COMP!P7="NAN", "              ",CONCATENATE("$(", TEXT(SORTED_PRUNED_COMP!P7, "#,##0.00"), "\times)$"))</f>
        <v>$(0.97\times)$</v>
      </c>
      <c r="BE7" s="18"/>
      <c r="BF7" s="9">
        <f>Yosys!BG7</f>
        <v>17.190000000000001</v>
      </c>
      <c r="BG7" s="18"/>
      <c r="BH7" s="16" t="str">
        <f>IF(SORTED_PRUNED_COMP!Q7="NAN", "              ",CONCATENATE("$(", TEXT(SORTED_PRUNED_COMP!Q7, "#,##0.00"), "\times)$"))</f>
        <v>$(1.21\times)$</v>
      </c>
      <c r="BI7" s="18"/>
      <c r="BJ7" s="9">
        <f>Yosys!D7</f>
        <v>53.95</v>
      </c>
      <c r="BK7" s="18"/>
      <c r="BL7" s="16" t="str">
        <f>IF(SORTED_PRUNED_COMP!R7="NAN", "              ",CONCATENATE("$(", TEXT(SORTED_PRUNED_COMP!R7, "#,##0.00"), "\times)$"))</f>
        <v>$(1.14\times)$</v>
      </c>
      <c r="BM7" s="18"/>
      <c r="BN7" s="9">
        <f>(Yosys!Z7)/1000000</f>
        <v>0.232876</v>
      </c>
      <c r="BO7" s="18"/>
      <c r="BP7" s="16" t="str">
        <f>IF(SORTED_PRUNED_COMP!S7="NAN", "              ",CONCATENATE("$(", TEXT(SORTED_PRUNED_COMP!S7, "#,##0.00"), "\times)$"))</f>
        <v>$(0.97\times)$</v>
      </c>
      <c r="BQ7" s="18"/>
    </row>
    <row r="8" spans="2:69" x14ac:dyDescent="0.2">
      <c r="B8" s="9" t="str">
        <f>SORTED_PRUNED_COMP!B8</f>
        <v xml:space="preserve">  stereovision1</v>
      </c>
      <c r="C8" s="18"/>
      <c r="D8" s="9">
        <f>Yosys!AD8</f>
        <v>19132</v>
      </c>
      <c r="E8" s="18"/>
      <c r="F8" s="16" t="str">
        <f>IF(SORTED_PRUNED_COMP!C8="NAN", "              ",CONCATENATE("$(", TEXT(SORTED_PRUNED_COMP!C8, "#,##0.00"), "\times)$"))</f>
        <v>$(0.98\times)$</v>
      </c>
      <c r="G8" s="18"/>
      <c r="H8" s="9">
        <f>Yosys!AE8</f>
        <v>1</v>
      </c>
      <c r="I8" s="18"/>
      <c r="J8" s="9">
        <f>Yosys!H8</f>
        <v>3</v>
      </c>
      <c r="K8" s="18"/>
      <c r="L8" s="16" t="str">
        <f>IF(SORTED_PRUNED_COMP!E8="NAN", "              ",CONCATENATE("$(", TEXT(SORTED_PRUNED_COMP!E8, "#,##0.00"), "\times)$"))</f>
        <v>$(1.00\times)$</v>
      </c>
      <c r="M8" s="18"/>
      <c r="N8" s="9">
        <f>Yosys!P8</f>
        <v>115</v>
      </c>
      <c r="O8" s="18"/>
      <c r="P8" s="16" t="str">
        <f>IF(SORTED_PRUNED_COMP!F8="NAN", "              ",CONCATENATE("$(", TEXT(SORTED_PRUNED_COMP!F8, "#,##0.00"), "\times)$"))</f>
        <v>$(1.00\times)$</v>
      </c>
      <c r="Q8" s="18"/>
      <c r="R8" s="9">
        <f>Yosys!O8</f>
        <v>668</v>
      </c>
      <c r="S8" s="18"/>
      <c r="T8" s="16" t="str">
        <f>IF(SORTED_PRUNED_COMP!G8="NAN", "              ",CONCATENATE("$(", TEXT(SORTED_PRUNED_COMP!G8, "#,##0.00"), "\times)$"))</f>
        <v>$(0.99\times)$</v>
      </c>
      <c r="U8" s="18"/>
      <c r="V8" s="9">
        <f>Yosys!R8</f>
        <v>152</v>
      </c>
      <c r="W8" s="18"/>
      <c r="X8" s="16" t="str">
        <f>IF(SORTED_PRUNED_COMP!H8="NAN", "              ",CONCATENATE("$(", TEXT(SORTED_PRUNED_COMP!H8, "#,##0.00"), "\times)$"))</f>
        <v>$(3.80\times)$</v>
      </c>
      <c r="Y8" s="18"/>
      <c r="Z8" s="9">
        <f>Yosys!Q8</f>
        <v>0</v>
      </c>
      <c r="AA8" s="18"/>
      <c r="AB8" s="16" t="str">
        <f>IF(SORTED_PRUNED_COMP!I8="NAN", "              ",CONCATENATE("$(", TEXT(SORTED_PRUNED_COMP!I8, "#,##0.00"), "\times)$"))</f>
        <v xml:space="preserve">              </v>
      </c>
      <c r="AC8" s="18"/>
      <c r="AD8" s="9">
        <f>Yosys!AZ8</f>
        <v>40</v>
      </c>
      <c r="AE8" s="18"/>
      <c r="AF8" s="16" t="str">
        <f>IF(SORTED_PRUNED_COMP!J8="NAN", "              ",CONCATENATE("$(", TEXT(SORTED_PRUNED_COMP!J8, "#,##0.00"), "\times)$"))</f>
        <v>$(0.49\times)$</v>
      </c>
      <c r="AG8" s="18"/>
      <c r="AH8" s="9">
        <f>Yosys!BA8</f>
        <v>156061</v>
      </c>
      <c r="AI8" s="18"/>
      <c r="AJ8" s="16" t="str">
        <f>IF(SORTED_PRUNED_COMP!K8="NAN", "              ",CONCATENATE("$(", TEXT(SORTED_PRUNED_COMP!K8, "#,##0.00"), "\times)$"))</f>
        <v>$(1.16\times)$</v>
      </c>
      <c r="AK8" s="18"/>
      <c r="AL8" s="9">
        <f>Yosys!BP8</f>
        <v>7.2426700000000004</v>
      </c>
      <c r="AM8" s="18"/>
      <c r="AN8" s="16" t="str">
        <f>IF(SORTED_PRUNED_COMP!L8="NAN", "              ",CONCATENATE("$(", TEXT(SORTED_PRUNED_COMP!L8, "#,##0.00"), "\times)$"))</f>
        <v>$(1.37\times)$</v>
      </c>
      <c r="AO8" s="18"/>
      <c r="AP8" s="9">
        <f>Yosys!F8</f>
        <v>5.18</v>
      </c>
      <c r="AQ8" s="18"/>
      <c r="AR8" s="16" t="str">
        <f>IF(SORTED_PRUNED_COMP!M8="NAN", "              ",CONCATENATE("$(", TEXT(SORTED_PRUNED_COMP!M8, "#,##0.00"), "\times)$"))</f>
        <v>$(5.29\times)$</v>
      </c>
      <c r="AS8" s="18"/>
      <c r="AT8" s="9">
        <f>Yosys!I8</f>
        <v>7.59</v>
      </c>
      <c r="AU8" s="18"/>
      <c r="AV8" s="16" t="str">
        <f>IF(SORTED_PRUNED_COMP!N8="NAN", "              ",CONCATENATE("$(", TEXT(SORTED_PRUNED_COMP!N8, "#,##0.00"), "\times)$"))</f>
        <v>$(0.28\times)$</v>
      </c>
      <c r="AW8" s="18"/>
      <c r="AX8" s="9">
        <f>Yosys!AM8</f>
        <v>6.09</v>
      </c>
      <c r="AY8" s="18"/>
      <c r="AZ8" s="16" t="str">
        <f>IF(SORTED_PRUNED_COMP!O8="NAN", "              ",CONCATENATE("$(", TEXT(SORTED_PRUNED_COMP!O8, "#,##0.00"), "\times)$"))</f>
        <v>$(0.89\times)$</v>
      </c>
      <c r="BA8" s="18"/>
      <c r="BB8" s="9">
        <f>Yosys!AO8</f>
        <v>8.85</v>
      </c>
      <c r="BC8" s="18"/>
      <c r="BD8" s="16" t="str">
        <f>IF(SORTED_PRUNED_COMP!P8="NAN", "              ",CONCATENATE("$(", TEXT(SORTED_PRUNED_COMP!P8, "#,##0.00"), "\times)$"))</f>
        <v>$(1.20\times)$</v>
      </c>
      <c r="BE8" s="18"/>
      <c r="BF8" s="9">
        <f>Yosys!BG8</f>
        <v>113.44</v>
      </c>
      <c r="BG8" s="18"/>
      <c r="BH8" s="16" t="str">
        <f>IF(SORTED_PRUNED_COMP!Q8="NAN", "              ",CONCATENATE("$(", TEXT(SORTED_PRUNED_COMP!Q8, "#,##0.00"), "\times)$"))</f>
        <v>$(1.31\times)$</v>
      </c>
      <c r="BI8" s="18"/>
      <c r="BJ8" s="9">
        <f>Yosys!D8</f>
        <v>200.67</v>
      </c>
      <c r="BK8" s="18"/>
      <c r="BL8" s="16" t="str">
        <f>IF(SORTED_PRUNED_COMP!R8="NAN", "              ",CONCATENATE("$(", TEXT(SORTED_PRUNED_COMP!R8, "#,##0.00"), "\times)$"))</f>
        <v>$(1.34\times)$</v>
      </c>
      <c r="BM8" s="18"/>
      <c r="BN8" s="9">
        <f>(Yosys!Z8)/1000000</f>
        <v>0.69185200000000002</v>
      </c>
      <c r="BO8" s="18"/>
      <c r="BP8" s="16" t="str">
        <f>IF(SORTED_PRUNED_COMP!S8="NAN", "              ",CONCATENATE("$(", TEXT(SORTED_PRUNED_COMP!S8, "#,##0.00"), "\times)$"))</f>
        <v>$(2.38\times)$</v>
      </c>
      <c r="BQ8" s="18"/>
    </row>
    <row r="9" spans="2:69" x14ac:dyDescent="0.2">
      <c r="B9" s="9" t="str">
        <f>SORTED_PRUNED_COMP!B9</f>
        <v xml:space="preserve">  arm_core</v>
      </c>
      <c r="C9" s="18"/>
      <c r="D9" s="9">
        <f>Yosys!AD9</f>
        <v>14161</v>
      </c>
      <c r="E9" s="18"/>
      <c r="F9" s="16" t="str">
        <f>IF(SORTED_PRUNED_COMP!C9="NAN", "              ",CONCATENATE("$(", TEXT(SORTED_PRUNED_COMP!C9, "#,##0.00"), "\times)$"))</f>
        <v>$(0.78\times)$</v>
      </c>
      <c r="G9" s="18"/>
      <c r="H9" s="9">
        <f>Yosys!AE9</f>
        <v>1</v>
      </c>
      <c r="I9" s="18"/>
      <c r="J9" s="9">
        <f>Yosys!H9</f>
        <v>20</v>
      </c>
      <c r="K9" s="18"/>
      <c r="L9" s="16" t="str">
        <f>IF(SORTED_PRUNED_COMP!E9="NAN", "              ",CONCATENATE("$(", TEXT(SORTED_PRUNED_COMP!E9, "#,##0.00"), "\times)$"))</f>
        <v>$(1.11\times)$</v>
      </c>
      <c r="M9" s="18"/>
      <c r="N9" s="9">
        <f>Yosys!P9</f>
        <v>133</v>
      </c>
      <c r="O9" s="18"/>
      <c r="P9" s="16" t="str">
        <f>IF(SORTED_PRUNED_COMP!F9="NAN", "              ",CONCATENATE("$(", TEXT(SORTED_PRUNED_COMP!F9, "#,##0.00"), "\times)$"))</f>
        <v>$(1.00\times)$</v>
      </c>
      <c r="Q9" s="18"/>
      <c r="R9" s="9">
        <f>Yosys!O9</f>
        <v>857</v>
      </c>
      <c r="S9" s="18"/>
      <c r="T9" s="16" t="str">
        <f>IF(SORTED_PRUNED_COMP!G9="NAN", "              ",CONCATENATE("$(", TEXT(SORTED_PRUNED_COMP!G9, "#,##0.00"), "\times)$"))</f>
        <v>$(0.85\times)$</v>
      </c>
      <c r="U9" s="18"/>
      <c r="V9" s="9">
        <f>Yosys!R9</f>
        <v>0</v>
      </c>
      <c r="W9" s="18"/>
      <c r="X9" s="16" t="str">
        <f>IF(SORTED_PRUNED_COMP!H9="NAN", "              ",CONCATENATE("$(", TEXT(SORTED_PRUNED_COMP!H9, "#,##0.00"), "\times)$"))</f>
        <v xml:space="preserve">              </v>
      </c>
      <c r="Y9" s="18"/>
      <c r="Z9" s="9">
        <f>Yosys!Q9</f>
        <v>24</v>
      </c>
      <c r="AA9" s="18"/>
      <c r="AB9" s="16" t="str">
        <f>IF(SORTED_PRUNED_COMP!I9="NAN", "              ",CONCATENATE("$(", TEXT(SORTED_PRUNED_COMP!I9, "#,##0.00"), "\times)$"))</f>
        <v>$(1.00\times)$</v>
      </c>
      <c r="AC9" s="18"/>
      <c r="AD9" s="9">
        <f>Yosys!AZ9</f>
        <v>116</v>
      </c>
      <c r="AE9" s="18"/>
      <c r="AF9" s="16" t="str">
        <f>IF(SORTED_PRUNED_COMP!J9="NAN", "              ",CONCATENATE("$(", TEXT(SORTED_PRUNED_COMP!J9, "#,##0.00"), "\times)$"))</f>
        <v>$(1.04\times)$</v>
      </c>
      <c r="AG9" s="18"/>
      <c r="AH9" s="9">
        <f>Yosys!BA9</f>
        <v>178346</v>
      </c>
      <c r="AI9" s="18"/>
      <c r="AJ9" s="16" t="str">
        <f>IF(SORTED_PRUNED_COMP!K9="NAN", "              ",CONCATENATE("$(", TEXT(SORTED_PRUNED_COMP!K9, "#,##0.00"), "\times)$"))</f>
        <v>$(0.89\times)$</v>
      </c>
      <c r="AK9" s="18"/>
      <c r="AL9" s="9">
        <f>Yosys!BP9</f>
        <v>19.575700000000001</v>
      </c>
      <c r="AM9" s="18"/>
      <c r="AN9" s="16" t="str">
        <f>IF(SORTED_PRUNED_COMP!L9="NAN", "              ",CONCATENATE("$(", TEXT(SORTED_PRUNED_COMP!L9, "#,##0.00"), "\times)$"))</f>
        <v>$(1.06\times)$</v>
      </c>
      <c r="AO9" s="18"/>
      <c r="AP9" s="9">
        <f>Yosys!F9</f>
        <v>16.670000000000002</v>
      </c>
      <c r="AQ9" s="18"/>
      <c r="AR9" s="16" t="str">
        <f>IF(SORTED_PRUNED_COMP!M9="NAN", "              ",CONCATENATE("$(", TEXT(SORTED_PRUNED_COMP!M9, "#,##0.00"), "\times)$"))</f>
        <v>$(15.15\times)$</v>
      </c>
      <c r="AS9" s="18"/>
      <c r="AT9" s="9">
        <f>Yosys!I9</f>
        <v>29.15</v>
      </c>
      <c r="AU9" s="18"/>
      <c r="AV9" s="16" t="str">
        <f>IF(SORTED_PRUNED_COMP!N9="NAN", "              ",CONCATENATE("$(", TEXT(SORTED_PRUNED_COMP!N9, "#,##0.00"), "\times)$"))</f>
        <v>$(0.56\times)$</v>
      </c>
      <c r="AW9" s="18"/>
      <c r="AX9" s="9">
        <f>Yosys!AM9</f>
        <v>28.92</v>
      </c>
      <c r="AY9" s="18"/>
      <c r="AZ9" s="16" t="str">
        <f>IF(SORTED_PRUNED_COMP!O9="NAN", "              ",CONCATENATE("$(", TEXT(SORTED_PRUNED_COMP!O9, "#,##0.00"), "\times)$"))</f>
        <v>$(1.43\times)$</v>
      </c>
      <c r="BA9" s="18"/>
      <c r="BB9" s="9">
        <f>Yosys!AO9</f>
        <v>9.7799999999999994</v>
      </c>
      <c r="BC9" s="18"/>
      <c r="BD9" s="16" t="str">
        <f>IF(SORTED_PRUNED_COMP!P9="NAN", "              ",CONCATENATE("$(", TEXT(SORTED_PRUNED_COMP!P9, "#,##0.00"), "\times)$"))</f>
        <v>$(0.82\times)$</v>
      </c>
      <c r="BE9" s="18"/>
      <c r="BF9" s="9">
        <f>Yosys!BG9</f>
        <v>135.80000000000001</v>
      </c>
      <c r="BG9" s="18"/>
      <c r="BH9" s="16" t="str">
        <f>IF(SORTED_PRUNED_COMP!Q9="NAN", "              ",CONCATENATE("$(", TEXT(SORTED_PRUNED_COMP!Q9, "#,##0.00"), "\times)$"))</f>
        <v>$(1.10\times)$</v>
      </c>
      <c r="BI9" s="18"/>
      <c r="BJ9" s="9">
        <f>Yosys!D9</f>
        <v>257.73</v>
      </c>
      <c r="BK9" s="18"/>
      <c r="BL9" s="16" t="str">
        <f>IF(SORTED_PRUNED_COMP!R9="NAN", "              ",CONCATENATE("$(", TEXT(SORTED_PRUNED_COMP!R9, "#,##0.00"), "\times)$"))</f>
        <v>$(1.03\times)$</v>
      </c>
      <c r="BM9" s="18"/>
      <c r="BN9" s="9">
        <f>(Yosys!Z9)/1000000</f>
        <v>0.24224399999999999</v>
      </c>
      <c r="BO9" s="18"/>
      <c r="BP9" s="16" t="str">
        <f>IF(SORTED_PRUNED_COMP!S9="NAN", "              ",CONCATENATE("$(", TEXT(SORTED_PRUNED_COMP!S9, "#,##0.00"), "\times)$"))</f>
        <v>$(0.88\times)$</v>
      </c>
      <c r="BQ9" s="18"/>
    </row>
    <row r="10" spans="2:69" x14ac:dyDescent="0.2">
      <c r="B10" s="9" t="str">
        <f>SORTED_PRUNED_COMP!B10</f>
        <v xml:space="preserve">  blob_merge</v>
      </c>
      <c r="C10" s="18"/>
      <c r="D10" s="9">
        <f>Yosys!AD10</f>
        <v>7617</v>
      </c>
      <c r="E10" s="18"/>
      <c r="F10" s="16" t="str">
        <f>IF(SORTED_PRUNED_COMP!C10="NAN", "              ",CONCATENATE("$(", TEXT(SORTED_PRUNED_COMP!C10, "#,##0.00"), "\times)$"))</f>
        <v>$(0.68\times)$</v>
      </c>
      <c r="G10" s="18"/>
      <c r="H10" s="9">
        <f>Yosys!AE10</f>
        <v>1</v>
      </c>
      <c r="I10" s="18"/>
      <c r="J10" s="9">
        <f>Yosys!H10</f>
        <v>5</v>
      </c>
      <c r="K10" s="18"/>
      <c r="L10" s="16" t="str">
        <f>IF(SORTED_PRUNED_COMP!E10="NAN", "              ",CONCATENATE("$(", TEXT(SORTED_PRUNED_COMP!E10, "#,##0.00"), "\times)$"))</f>
        <v>$(1.00\times)$</v>
      </c>
      <c r="M10" s="18"/>
      <c r="N10" s="9">
        <f>Yosys!P10</f>
        <v>36</v>
      </c>
      <c r="O10" s="18"/>
      <c r="P10" s="16" t="str">
        <f>IF(SORTED_PRUNED_COMP!F10="NAN", "              ",CONCATENATE("$(", TEXT(SORTED_PRUNED_COMP!F10, "#,##0.00"), "\times)$"))</f>
        <v>$(1.00\times)$</v>
      </c>
      <c r="Q10" s="18"/>
      <c r="R10" s="9">
        <f>Yosys!O10</f>
        <v>485</v>
      </c>
      <c r="S10" s="18"/>
      <c r="T10" s="16" t="str">
        <f>IF(SORTED_PRUNED_COMP!G10="NAN", "              ",CONCATENATE("$(", TEXT(SORTED_PRUNED_COMP!G10, "#,##0.00"), "\times)$"))</f>
        <v>$(0.79\times)$</v>
      </c>
      <c r="U10" s="18"/>
      <c r="V10" s="9">
        <f>Yosys!R10</f>
        <v>0</v>
      </c>
      <c r="W10" s="18"/>
      <c r="X10" s="16" t="str">
        <f>IF(SORTED_PRUNED_COMP!H10="NAN", "              ",CONCATENATE("$(", TEXT(SORTED_PRUNED_COMP!H10, "#,##0.00"), "\times)$"))</f>
        <v xml:space="preserve">              </v>
      </c>
      <c r="Y10" s="18"/>
      <c r="Z10" s="9">
        <f>Yosys!Q10</f>
        <v>0</v>
      </c>
      <c r="AA10" s="18"/>
      <c r="AB10" s="16" t="str">
        <f>IF(SORTED_PRUNED_COMP!I10="NAN", "              ",CONCATENATE("$(", TEXT(SORTED_PRUNED_COMP!I10, "#,##0.00"), "\times)$"))</f>
        <v xml:space="preserve">              </v>
      </c>
      <c r="AC10" s="18"/>
      <c r="AD10" s="9">
        <f>Yosys!AZ10</f>
        <v>70</v>
      </c>
      <c r="AE10" s="18"/>
      <c r="AF10" s="16" t="str">
        <f>IF(SORTED_PRUNED_COMP!J10="NAN", "              ",CONCATENATE("$(", TEXT(SORTED_PRUNED_COMP!J10, "#,##0.00"), "\times)$"))</f>
        <v>$(1.13\times)$</v>
      </c>
      <c r="AG10" s="18"/>
      <c r="AH10" s="9">
        <f>Yosys!BA10</f>
        <v>71714</v>
      </c>
      <c r="AI10" s="18"/>
      <c r="AJ10" s="16" t="str">
        <f>IF(SORTED_PRUNED_COMP!K10="NAN", "              ",CONCATENATE("$(", TEXT(SORTED_PRUNED_COMP!K10, "#,##0.00"), "\times)$"))</f>
        <v>$(0.96\times)$</v>
      </c>
      <c r="AK10" s="18"/>
      <c r="AL10" s="9">
        <f>Yosys!BP10</f>
        <v>15.348000000000001</v>
      </c>
      <c r="AM10" s="18"/>
      <c r="AN10" s="16" t="str">
        <f>IF(SORTED_PRUNED_COMP!L10="NAN", "              ",CONCATENATE("$(", TEXT(SORTED_PRUNED_COMP!L10, "#,##0.00"), "\times)$"))</f>
        <v>$(1.03\times)$</v>
      </c>
      <c r="AO10" s="18"/>
      <c r="AP10" s="9">
        <f>Yosys!F10</f>
        <v>9.31</v>
      </c>
      <c r="AQ10" s="18"/>
      <c r="AR10" s="16" t="str">
        <f>IF(SORTED_PRUNED_COMP!M10="NAN", "              ",CONCATENATE("$(", TEXT(SORTED_PRUNED_COMP!M10, "#,##0.00"), "\times)$"))</f>
        <v>$(27.38\times)$</v>
      </c>
      <c r="AS10" s="18"/>
      <c r="AT10" s="9">
        <f>Yosys!I10</f>
        <v>3.78</v>
      </c>
      <c r="AU10" s="18"/>
      <c r="AV10" s="16" t="str">
        <f>IF(SORTED_PRUNED_COMP!N10="NAN", "              ",CONCATENATE("$(", TEXT(SORTED_PRUNED_COMP!N10, "#,##0.00"), "\times)$"))</f>
        <v>$(0.12\times)$</v>
      </c>
      <c r="AW10" s="18"/>
      <c r="AX10" s="9">
        <f>Yosys!AM10</f>
        <v>14.16</v>
      </c>
      <c r="AY10" s="18"/>
      <c r="AZ10" s="16" t="str">
        <f>IF(SORTED_PRUNED_COMP!O10="NAN", "              ",CONCATENATE("$(", TEXT(SORTED_PRUNED_COMP!O10, "#,##0.00"), "\times)$"))</f>
        <v>$(1.15\times)$</v>
      </c>
      <c r="BA10" s="18"/>
      <c r="BB10" s="9">
        <f>Yosys!AO10</f>
        <v>3.84</v>
      </c>
      <c r="BC10" s="18"/>
      <c r="BD10" s="16" t="str">
        <f>IF(SORTED_PRUNED_COMP!P10="NAN", "              ",CONCATENATE("$(", TEXT(SORTED_PRUNED_COMP!P10, "#,##0.00"), "\times)$"))</f>
        <v>$(0.76\times)$</v>
      </c>
      <c r="BE10" s="18"/>
      <c r="BF10" s="9">
        <f>Yosys!BG10</f>
        <v>22.2</v>
      </c>
      <c r="BG10" s="18"/>
      <c r="BH10" s="16" t="str">
        <f>IF(SORTED_PRUNED_COMP!Q10="NAN", "              ",CONCATENATE("$(", TEXT(SORTED_PRUNED_COMP!Q10, "#,##0.00"), "\times)$"))</f>
        <v>$(0.76\times)$</v>
      </c>
      <c r="BI10" s="18"/>
      <c r="BJ10" s="9">
        <f>Yosys!D10</f>
        <v>63.13</v>
      </c>
      <c r="BK10" s="18"/>
      <c r="BL10" s="16" t="str">
        <f>IF(SORTED_PRUNED_COMP!R10="NAN", "              ",CONCATENATE("$(", TEXT(SORTED_PRUNED_COMP!R10, "#,##0.00"), "\times)$"))</f>
        <v>$(0.70\times)$</v>
      </c>
      <c r="BM10" s="18"/>
      <c r="BN10" s="9">
        <f>(Yosys!Z10)/1000000</f>
        <v>0.150672</v>
      </c>
      <c r="BO10" s="18"/>
      <c r="BP10" s="16" t="str">
        <f>IF(SORTED_PRUNED_COMP!S10="NAN", "              ",CONCATENATE("$(", TEXT(SORTED_PRUNED_COMP!S10, "#,##0.00"), "\times)$"))</f>
        <v>$(0.92\times)$</v>
      </c>
      <c r="BQ10" s="18"/>
    </row>
    <row r="11" spans="2:69" x14ac:dyDescent="0.2">
      <c r="B11" s="9" t="str">
        <f>SORTED_PRUNED_COMP!B11</f>
        <v xml:space="preserve">  or1200</v>
      </c>
      <c r="C11" s="18"/>
      <c r="D11" s="9">
        <f>Yosys!AD11</f>
        <v>4318</v>
      </c>
      <c r="E11" s="18"/>
      <c r="F11" s="16" t="str">
        <f>IF(SORTED_PRUNED_COMP!C11="NAN", "              ",CONCATENATE("$(", TEXT(SORTED_PRUNED_COMP!C11, "#,##0.00"), "\times)$"))</f>
        <v>$(0.95\times)$</v>
      </c>
      <c r="G11" s="18"/>
      <c r="H11" s="9">
        <f>Yosys!AE11</f>
        <v>1</v>
      </c>
      <c r="I11" s="18"/>
      <c r="J11" s="9">
        <f>Yosys!H11</f>
        <v>8</v>
      </c>
      <c r="K11" s="18"/>
      <c r="L11" s="16" t="str">
        <f>IF(SORTED_PRUNED_COMP!E11="NAN", "              ",CONCATENATE("$(", TEXT(SORTED_PRUNED_COMP!E11, "#,##0.00"), "\times)$"))</f>
        <v>$(1.00\times)$</v>
      </c>
      <c r="M11" s="18"/>
      <c r="N11" s="9">
        <f>Yosys!P11</f>
        <v>385</v>
      </c>
      <c r="O11" s="18"/>
      <c r="P11" s="16" t="str">
        <f>IF(SORTED_PRUNED_COMP!F11="NAN", "              ",CONCATENATE("$(", TEXT(SORTED_PRUNED_COMP!F11, "#,##0.00"), "\times)$"))</f>
        <v>$(1.00\times)$</v>
      </c>
      <c r="Q11" s="18"/>
      <c r="R11" s="9">
        <f>Yosys!O11</f>
        <v>241</v>
      </c>
      <c r="S11" s="18"/>
      <c r="T11" s="16" t="str">
        <f>IF(SORTED_PRUNED_COMP!G11="NAN", "              ",CONCATENATE("$(", TEXT(SORTED_PRUNED_COMP!G11, "#,##0.00"), "\times)$"))</f>
        <v>$(0.93\times)$</v>
      </c>
      <c r="U11" s="18"/>
      <c r="V11" s="9">
        <f>Yosys!R11</f>
        <v>1</v>
      </c>
      <c r="W11" s="18"/>
      <c r="X11" s="16" t="str">
        <f>IF(SORTED_PRUNED_COMP!H11="NAN", "              ",CONCATENATE("$(", TEXT(SORTED_PRUNED_COMP!H11, "#,##0.00"), "\times)$"))</f>
        <v>$(1.00\times)$</v>
      </c>
      <c r="Y11" s="18"/>
      <c r="Z11" s="9">
        <f>Yosys!Q11</f>
        <v>2</v>
      </c>
      <c r="AA11" s="18"/>
      <c r="AB11" s="16" t="str">
        <f>IF(SORTED_PRUNED_COMP!I11="NAN", "              ",CONCATENATE("$(", TEXT(SORTED_PRUNED_COMP!I11, "#,##0.00"), "\times)$"))</f>
        <v>$(1.00\times)$</v>
      </c>
      <c r="AC11" s="18"/>
      <c r="AD11" s="9">
        <f>Yosys!AZ11</f>
        <v>98</v>
      </c>
      <c r="AE11" s="18"/>
      <c r="AF11" s="16" t="str">
        <f>IF(SORTED_PRUNED_COMP!J11="NAN", "              ",CONCATENATE("$(", TEXT(SORTED_PRUNED_COMP!J11, "#,##0.00"), "\times)$"))</f>
        <v>$(1.00\times)$</v>
      </c>
      <c r="AG11" s="18"/>
      <c r="AH11" s="9">
        <f>Yosys!BA11</f>
        <v>45291</v>
      </c>
      <c r="AI11" s="18"/>
      <c r="AJ11" s="16" t="str">
        <f>IF(SORTED_PRUNED_COMP!K11="NAN", "              ",CONCATENATE("$(", TEXT(SORTED_PRUNED_COMP!K11, "#,##0.00"), "\times)$"))</f>
        <v>$(0.98\times)$</v>
      </c>
      <c r="AK11" s="18"/>
      <c r="AL11" s="9">
        <f>Yosys!BP11</f>
        <v>9.1209399999999992</v>
      </c>
      <c r="AM11" s="18"/>
      <c r="AN11" s="16" t="str">
        <f>IF(SORTED_PRUNED_COMP!L11="NAN", "              ",CONCATENATE("$(", TEXT(SORTED_PRUNED_COMP!L11, "#,##0.00"), "\times)$"))</f>
        <v>$(1.07\times)$</v>
      </c>
      <c r="AO11" s="18"/>
      <c r="AP11" s="9">
        <f>Yosys!F11</f>
        <v>3.77</v>
      </c>
      <c r="AQ11" s="18"/>
      <c r="AR11" s="16" t="str">
        <f>IF(SORTED_PRUNED_COMP!M11="NAN", "              ",CONCATENATE("$(", TEXT(SORTED_PRUNED_COMP!M11, "#,##0.00"), "\times)$"))</f>
        <v>$(11.78\times)$</v>
      </c>
      <c r="AS11" s="18"/>
      <c r="AT11" s="9">
        <f>Yosys!I11</f>
        <v>2.83</v>
      </c>
      <c r="AU11" s="18"/>
      <c r="AV11" s="16" t="str">
        <f>IF(SORTED_PRUNED_COMP!N11="NAN", "              ",CONCATENATE("$(", TEXT(SORTED_PRUNED_COMP!N11, "#,##0.00"), "\times)$"))</f>
        <v>$(0.78\times)$</v>
      </c>
      <c r="AW11" s="18"/>
      <c r="AX11" s="9">
        <f>Yosys!AM11</f>
        <v>5.16</v>
      </c>
      <c r="AY11" s="18"/>
      <c r="AZ11" s="16" t="str">
        <f>IF(SORTED_PRUNED_COMP!O11="NAN", "              ",CONCATENATE("$(", TEXT(SORTED_PRUNED_COMP!O11, "#,##0.00"), "\times)$"))</f>
        <v>$(0.86\times)$</v>
      </c>
      <c r="BA11" s="18"/>
      <c r="BB11" s="9">
        <f>Yosys!AO11</f>
        <v>3.75</v>
      </c>
      <c r="BC11" s="18"/>
      <c r="BD11" s="16" t="str">
        <f>IF(SORTED_PRUNED_COMP!P11="NAN", "              ",CONCATENATE("$(", TEXT(SORTED_PRUNED_COMP!P11, "#,##0.00"), "\times)$"))</f>
        <v>$(0.95\times)$</v>
      </c>
      <c r="BE11" s="18"/>
      <c r="BF11" s="9">
        <f>Yosys!BG11</f>
        <v>25.32</v>
      </c>
      <c r="BG11" s="18"/>
      <c r="BH11" s="16" t="str">
        <f>IF(SORTED_PRUNED_COMP!Q11="NAN", "              ",CONCATENATE("$(", TEXT(SORTED_PRUNED_COMP!Q11, "#,##0.00"), "\times)$"))</f>
        <v>$(0.98\times)$</v>
      </c>
      <c r="BI11" s="18"/>
      <c r="BJ11" s="9">
        <f>Yosys!D11</f>
        <v>47.71</v>
      </c>
      <c r="BK11" s="18"/>
      <c r="BL11" s="16" t="str">
        <f>IF(SORTED_PRUNED_COMP!R11="NAN", "              ",CONCATENATE("$(", TEXT(SORTED_PRUNED_COMP!R11, "#,##0.00"), "\times)$"))</f>
        <v>$(1.02\times)$</v>
      </c>
      <c r="BM11" s="18"/>
      <c r="BN11" s="9">
        <f>(Yosys!Z11)/1000000</f>
        <v>0.105696</v>
      </c>
      <c r="BO11" s="18"/>
      <c r="BP11" s="16" t="str">
        <f>IF(SORTED_PRUNED_COMP!S11="NAN", "              ",CONCATENATE("$(", TEXT(SORTED_PRUNED_COMP!S11, "#,##0.00"), "\times)$"))</f>
        <v>$(0.98\times)$</v>
      </c>
      <c r="BQ11" s="18"/>
    </row>
    <row r="12" spans="2:69" x14ac:dyDescent="0.2">
      <c r="B12" s="9" t="str">
        <f>SORTED_PRUNED_COMP!B12</f>
        <v xml:space="preserve">  mkDelayWorker32B</v>
      </c>
      <c r="C12" s="18"/>
      <c r="D12" s="9">
        <f>Yosys!AD12</f>
        <v>3728</v>
      </c>
      <c r="E12" s="18"/>
      <c r="F12" s="16" t="str">
        <f>IF(SORTED_PRUNED_COMP!C12="NAN", "              ",CONCATENATE("$(", TEXT(SORTED_PRUNED_COMP!C12, "#,##0.00"), "\times)$"))</f>
        <v>$(0.93\times)$</v>
      </c>
      <c r="G12" s="18"/>
      <c r="H12" s="9">
        <f>Yosys!AE12</f>
        <v>1</v>
      </c>
      <c r="I12" s="18"/>
      <c r="J12" s="9">
        <f>Yosys!H12</f>
        <v>5</v>
      </c>
      <c r="K12" s="18"/>
      <c r="L12" s="16" t="str">
        <f>IF(SORTED_PRUNED_COMP!E12="NAN", "              ",CONCATENATE("$(", TEXT(SORTED_PRUNED_COMP!E12, "#,##0.00"), "\times)$"))</f>
        <v>$(1.00\times)$</v>
      </c>
      <c r="M12" s="18"/>
      <c r="N12" s="9">
        <f>Yosys!P12</f>
        <v>506</v>
      </c>
      <c r="O12" s="18"/>
      <c r="P12" s="16" t="str">
        <f>IF(SORTED_PRUNED_COMP!F12="NAN", "              ",CONCATENATE("$(", TEXT(SORTED_PRUNED_COMP!F12, "#,##0.00"), "\times)$"))</f>
        <v>$(1.00\times)$</v>
      </c>
      <c r="Q12" s="18"/>
      <c r="R12" s="9">
        <f>Yosys!O12</f>
        <v>459</v>
      </c>
      <c r="S12" s="18"/>
      <c r="T12" s="16" t="str">
        <f>IF(SORTED_PRUNED_COMP!G12="NAN", "              ",CONCATENATE("$(", TEXT(SORTED_PRUNED_COMP!G12, "#,##0.00"), "\times)$"))</f>
        <v>$(1.01\times)$</v>
      </c>
      <c r="U12" s="18"/>
      <c r="V12" s="9">
        <f>Yosys!R12</f>
        <v>0</v>
      </c>
      <c r="W12" s="18"/>
      <c r="X12" s="16" t="str">
        <f>IF(SORTED_PRUNED_COMP!H12="NAN", "              ",CONCATENATE("$(", TEXT(SORTED_PRUNED_COMP!H12, "#,##0.00"), "\times)$"))</f>
        <v xml:space="preserve">              </v>
      </c>
      <c r="Y12" s="18"/>
      <c r="Z12" s="9">
        <f>Yosys!Q12</f>
        <v>43</v>
      </c>
      <c r="AA12" s="18"/>
      <c r="AB12" s="16" t="str">
        <f>IF(SORTED_PRUNED_COMP!I12="NAN", "              ",CONCATENATE("$(", TEXT(SORTED_PRUNED_COMP!I12, "#,##0.00"), "\times)$"))</f>
        <v>$(0.96\times)$</v>
      </c>
      <c r="AC12" s="18"/>
      <c r="AD12" s="9">
        <f>Yosys!AZ12</f>
        <v>40</v>
      </c>
      <c r="AE12" s="18"/>
      <c r="AF12" s="16" t="str">
        <f>IF(SORTED_PRUNED_COMP!J12="NAN", "              ",CONCATENATE("$(", TEXT(SORTED_PRUNED_COMP!J12, "#,##0.00"), "\times)$"))</f>
        <v>$(1.05\times)$</v>
      </c>
      <c r="AG12" s="18"/>
      <c r="AH12" s="9">
        <f>Yosys!BA12</f>
        <v>23797</v>
      </c>
      <c r="AI12" s="18"/>
      <c r="AJ12" s="16" t="str">
        <f>IF(SORTED_PRUNED_COMP!K12="NAN", "              ",CONCATENATE("$(", TEXT(SORTED_PRUNED_COMP!K12, "#,##0.00"), "\times)$"))</f>
        <v>$(1.03\times)$</v>
      </c>
      <c r="AK12" s="18"/>
      <c r="AL12" s="9">
        <f>Yosys!BP12</f>
        <v>7.1615900000000003</v>
      </c>
      <c r="AM12" s="18"/>
      <c r="AN12" s="16" t="str">
        <f>IF(SORTED_PRUNED_COMP!L12="NAN", "              ",CONCATENATE("$(", TEXT(SORTED_PRUNED_COMP!L12, "#,##0.00"), "\times)$"))</f>
        <v>$(0.95\times)$</v>
      </c>
      <c r="AO12" s="18"/>
      <c r="AP12" s="9">
        <f>Yosys!F12</f>
        <v>10.24</v>
      </c>
      <c r="AQ12" s="18"/>
      <c r="AR12" s="16" t="str">
        <f>IF(SORTED_PRUNED_COMP!M12="NAN", "              ",CONCATENATE("$(", TEXT(SORTED_PRUNED_COMP!M12, "#,##0.00"), "\times)$"))</f>
        <v>$(16.25\times)$</v>
      </c>
      <c r="AS12" s="18"/>
      <c r="AT12" s="9">
        <f>Yosys!I12</f>
        <v>2.21</v>
      </c>
      <c r="AU12" s="18"/>
      <c r="AV12" s="16" t="str">
        <f>IF(SORTED_PRUNED_COMP!N12="NAN", "              ",CONCATENATE("$(", TEXT(SORTED_PRUNED_COMP!N12, "#,##0.00"), "\times)$"))</f>
        <v>$(0.45\times)$</v>
      </c>
      <c r="AW12" s="18"/>
      <c r="AX12" s="9">
        <f>Yosys!AM12</f>
        <v>3.7</v>
      </c>
      <c r="AY12" s="18"/>
      <c r="AZ12" s="16" t="str">
        <f>IF(SORTED_PRUNED_COMP!O12="NAN", "              ",CONCATENATE("$(", TEXT(SORTED_PRUNED_COMP!O12, "#,##0.00"), "\times)$"))</f>
        <v>$(0.98\times)$</v>
      </c>
      <c r="BA12" s="18"/>
      <c r="BB12" s="9">
        <f>Yosys!AO12</f>
        <v>4.1100000000000003</v>
      </c>
      <c r="BC12" s="18"/>
      <c r="BD12" s="16" t="str">
        <f>IF(SORTED_PRUNED_COMP!P12="NAN", "              ",CONCATENATE("$(", TEXT(SORTED_PRUNED_COMP!P12, "#,##0.00"), "\times)$"))</f>
        <v>$(0.94\times)$</v>
      </c>
      <c r="BE12" s="18"/>
      <c r="BF12" s="9">
        <f>Yosys!BG12</f>
        <v>20.87</v>
      </c>
      <c r="BG12" s="18"/>
      <c r="BH12" s="16" t="str">
        <f>IF(SORTED_PRUNED_COMP!Q12="NAN", "              ",CONCATENATE("$(", TEXT(SORTED_PRUNED_COMP!Q12, "#,##0.00"), "\times)$"))</f>
        <v>$(1.01\times)$</v>
      </c>
      <c r="BI12" s="18"/>
      <c r="BJ12" s="9">
        <f>Yosys!D12</f>
        <v>66.48</v>
      </c>
      <c r="BK12" s="18"/>
      <c r="BL12" s="16" t="str">
        <f>IF(SORTED_PRUNED_COMP!R12="NAN", "              ",CONCATENATE("$(", TEXT(SORTED_PRUNED_COMP!R12, "#,##0.00"), "\times)$"))</f>
        <v>$(1.11\times)$</v>
      </c>
      <c r="BM12" s="18"/>
      <c r="BN12" s="9">
        <f>(Yosys!Z12)/1000000</f>
        <v>0.31514799999999998</v>
      </c>
      <c r="BO12" s="18"/>
      <c r="BP12" s="16" t="str">
        <f>IF(SORTED_PRUNED_COMP!S12="NAN", "              ",CONCATENATE("$(", TEXT(SORTED_PRUNED_COMP!S12, "#,##0.00"), "\times)$"))</f>
        <v>$(1.00\times)$</v>
      </c>
      <c r="BQ12" s="18"/>
    </row>
    <row r="13" spans="2:69" x14ac:dyDescent="0.2">
      <c r="B13" s="9" t="str">
        <f>SORTED_PRUNED_COMP!B13</f>
        <v xml:space="preserve">  raygentop</v>
      </c>
      <c r="C13" s="18"/>
      <c r="D13" s="9">
        <f>Yosys!AD13</f>
        <v>3036</v>
      </c>
      <c r="E13" s="18"/>
      <c r="F13" s="16" t="str">
        <f>IF(SORTED_PRUNED_COMP!C13="NAN", "              ",CONCATENATE("$(", TEXT(SORTED_PRUNED_COMP!C13, "#,##0.00"), "\times)$"))</f>
        <v>$(1.06\times)$</v>
      </c>
      <c r="G13" s="18"/>
      <c r="H13" s="9">
        <f>Yosys!AE13</f>
        <v>1</v>
      </c>
      <c r="I13" s="18"/>
      <c r="J13" s="9">
        <f>Yosys!H13</f>
        <v>3</v>
      </c>
      <c r="K13" s="18"/>
      <c r="L13" s="16" t="str">
        <f>IF(SORTED_PRUNED_COMP!E13="NAN", "              ",CONCATENATE("$(", TEXT(SORTED_PRUNED_COMP!E13, "#,##0.00"), "\times)$"))</f>
        <v>$(1.00\times)$</v>
      </c>
      <c r="M13" s="18"/>
      <c r="N13" s="9">
        <f>Yosys!P13</f>
        <v>236</v>
      </c>
      <c r="O13" s="18"/>
      <c r="P13" s="16" t="str">
        <f>IF(SORTED_PRUNED_COMP!F13="NAN", "              ",CONCATENATE("$(", TEXT(SORTED_PRUNED_COMP!F13, "#,##0.00"), "\times)$"))</f>
        <v>$(1.10\times)$</v>
      </c>
      <c r="Q13" s="18"/>
      <c r="R13" s="9">
        <f>Yosys!O13</f>
        <v>125</v>
      </c>
      <c r="S13" s="18"/>
      <c r="T13" s="16" t="str">
        <f>IF(SORTED_PRUNED_COMP!G13="NAN", "              ",CONCATENATE("$(", TEXT(SORTED_PRUNED_COMP!G13, "#,##0.00"), "\times)$"))</f>
        <v>$(1.13\times)$</v>
      </c>
      <c r="U13" s="18"/>
      <c r="V13" s="9">
        <f>Yosys!R13</f>
        <v>18</v>
      </c>
      <c r="W13" s="18"/>
      <c r="X13" s="16" t="str">
        <f>IF(SORTED_PRUNED_COMP!H13="NAN", "              ",CONCATENATE("$(", TEXT(SORTED_PRUNED_COMP!H13, "#,##0.00"), "\times)$"))</f>
        <v>$(2.25\times)$</v>
      </c>
      <c r="Y13" s="18"/>
      <c r="Z13" s="9">
        <f>Yosys!Q13</f>
        <v>1</v>
      </c>
      <c r="AA13" s="18"/>
      <c r="AB13" s="16" t="str">
        <f>IF(SORTED_PRUNED_COMP!I13="NAN", "              ",CONCATENATE("$(", TEXT(SORTED_PRUNED_COMP!I13, "#,##0.00"), "\times)$"))</f>
        <v xml:space="preserve">              </v>
      </c>
      <c r="AC13" s="18"/>
      <c r="AD13" s="9">
        <f>Yosys!AZ13</f>
        <v>52</v>
      </c>
      <c r="AE13" s="18"/>
      <c r="AF13" s="16" t="str">
        <f>IF(SORTED_PRUNED_COMP!J13="NAN", "              ",CONCATENATE("$(", TEXT(SORTED_PRUNED_COMP!J13, "#,##0.00"), "\times)$"))</f>
        <v>$(0.90\times)$</v>
      </c>
      <c r="AG13" s="18"/>
      <c r="AH13" s="9">
        <f>Yosys!BA13</f>
        <v>28465</v>
      </c>
      <c r="AI13" s="18"/>
      <c r="AJ13" s="16" t="str">
        <f>IF(SORTED_PRUNED_COMP!K13="NAN", "              ",CONCATENATE("$(", TEXT(SORTED_PRUNED_COMP!K13, "#,##0.00"), "\times)$"))</f>
        <v>$(1.24\times)$</v>
      </c>
      <c r="AK13" s="18"/>
      <c r="AL13" s="9">
        <f>Yosys!BP13</f>
        <v>5.99634</v>
      </c>
      <c r="AM13" s="18"/>
      <c r="AN13" s="16" t="str">
        <f>IF(SORTED_PRUNED_COMP!L13="NAN", "              ",CONCATENATE("$(", TEXT(SORTED_PRUNED_COMP!L13, "#,##0.00"), "\times)$"))</f>
        <v>$(1.26\times)$</v>
      </c>
      <c r="AO13" s="18"/>
      <c r="AP13" s="9">
        <f>Yosys!F13</f>
        <v>2.36</v>
      </c>
      <c r="AQ13" s="18"/>
      <c r="AR13" s="16" t="str">
        <f>IF(SORTED_PRUNED_COMP!M13="NAN", "              ",CONCATENATE("$(", TEXT(SORTED_PRUNED_COMP!M13, "#,##0.00"), "\times)$"))</f>
        <v>$(10.73\times)$</v>
      </c>
      <c r="AS13" s="18"/>
      <c r="AT13" s="9">
        <f>Yosys!I13</f>
        <v>0.56000000000000005</v>
      </c>
      <c r="AU13" s="18"/>
      <c r="AV13" s="16" t="str">
        <f>IF(SORTED_PRUNED_COMP!N13="NAN", "              ",CONCATENATE("$(", TEXT(SORTED_PRUNED_COMP!N13, "#,##0.00"), "\times)$"))</f>
        <v>$(0.76\times)$</v>
      </c>
      <c r="AW13" s="18"/>
      <c r="AX13" s="9">
        <f>Yosys!AM13</f>
        <v>1.66</v>
      </c>
      <c r="AY13" s="18"/>
      <c r="AZ13" s="16" t="str">
        <f>IF(SORTED_PRUNED_COMP!O13="NAN", "              ",CONCATENATE("$(", TEXT(SORTED_PRUNED_COMP!O13, "#,##0.00"), "\times)$"))</f>
        <v>$(0.87\times)$</v>
      </c>
      <c r="BA13" s="18"/>
      <c r="BB13" s="9">
        <f>Yosys!AO13</f>
        <v>1.6</v>
      </c>
      <c r="BC13" s="18"/>
      <c r="BD13" s="16" t="str">
        <f>IF(SORTED_PRUNED_COMP!P13="NAN", "              ",CONCATENATE("$(", TEXT(SORTED_PRUNED_COMP!P13, "#,##0.00"), "\times)$"))</f>
        <v>$(1.32\times)$</v>
      </c>
      <c r="BE13" s="18"/>
      <c r="BF13" s="9">
        <f>Yosys!BG13</f>
        <v>11.43</v>
      </c>
      <c r="BG13" s="18"/>
      <c r="BH13" s="16" t="str">
        <f>IF(SORTED_PRUNED_COMP!Q13="NAN", "              ",CONCATENATE("$(", TEXT(SORTED_PRUNED_COMP!Q13, "#,##0.00"), "\times)$"))</f>
        <v>$(1.66\times)$</v>
      </c>
      <c r="BI13" s="18"/>
      <c r="BJ13" s="9">
        <f>Yosys!D13</f>
        <v>22.81</v>
      </c>
      <c r="BK13" s="18"/>
      <c r="BL13" s="16" t="str">
        <f>IF(SORTED_PRUNED_COMP!R13="NAN", "              ",CONCATENATE("$(", TEXT(SORTED_PRUNED_COMP!R13, "#,##0.00"), "\times)$"))</f>
        <v>$(1.57\times)$</v>
      </c>
      <c r="BM13" s="18"/>
      <c r="BN13" s="9">
        <f>(Yosys!Z13)/1000000</f>
        <v>7.8404000000000001E-2</v>
      </c>
      <c r="BO13" s="18"/>
      <c r="BP13" s="16" t="str">
        <f>IF(SORTED_PRUNED_COMP!S13="NAN", "              ",CONCATENATE("$(", TEXT(SORTED_PRUNED_COMP!S13, "#,##0.00"), "\times)$"))</f>
        <v>$(1.24\times)$</v>
      </c>
      <c r="BQ13" s="18"/>
    </row>
    <row r="14" spans="2:69" x14ac:dyDescent="0.2">
      <c r="B14" s="9" t="str">
        <f>SORTED_PRUNED_COMP!B14</f>
        <v xml:space="preserve">  mkSMAdapter4B</v>
      </c>
      <c r="C14" s="18"/>
      <c r="D14" s="9">
        <f>Yosys!AD14</f>
        <v>2699</v>
      </c>
      <c r="E14" s="18"/>
      <c r="F14" s="16" t="str">
        <f>IF(SORTED_PRUNED_COMP!C14="NAN", "              ",CONCATENATE("$(", TEXT(SORTED_PRUNED_COMP!C14, "#,##0.00"), "\times)$"))</f>
        <v>$(0.97\times)$</v>
      </c>
      <c r="G14" s="18"/>
      <c r="H14" s="9">
        <f>Yosys!AE14</f>
        <v>1</v>
      </c>
      <c r="I14" s="18"/>
      <c r="J14" s="9">
        <f>Yosys!H14</f>
        <v>5</v>
      </c>
      <c r="K14" s="18"/>
      <c r="L14" s="16" t="str">
        <f>IF(SORTED_PRUNED_COMP!E14="NAN", "              ",CONCATENATE("$(", TEXT(SORTED_PRUNED_COMP!E14, "#,##0.00"), "\times)$"))</f>
        <v>$(1.25\times)$</v>
      </c>
      <c r="M14" s="18"/>
      <c r="N14" s="9">
        <f>Yosys!P14</f>
        <v>193</v>
      </c>
      <c r="O14" s="18"/>
      <c r="P14" s="16" t="str">
        <f>IF(SORTED_PRUNED_COMP!F14="NAN", "              ",CONCATENATE("$(", TEXT(SORTED_PRUNED_COMP!F14, "#,##0.00"), "\times)$"))</f>
        <v>$(1.00\times)$</v>
      </c>
      <c r="Q14" s="18"/>
      <c r="R14" s="9">
        <f>Yosys!O14</f>
        <v>176</v>
      </c>
      <c r="S14" s="18"/>
      <c r="T14" s="16" t="str">
        <f>IF(SORTED_PRUNED_COMP!G14="NAN", "              ",CONCATENATE("$(", TEXT(SORTED_PRUNED_COMP!G14, "#,##0.00"), "\times)$"))</f>
        <v>$(0.94\times)$</v>
      </c>
      <c r="U14" s="18"/>
      <c r="V14" s="9">
        <f>Yosys!R14</f>
        <v>0</v>
      </c>
      <c r="W14" s="18"/>
      <c r="X14" s="16" t="str">
        <f>IF(SORTED_PRUNED_COMP!H14="NAN", "              ",CONCATENATE("$(", TEXT(SORTED_PRUNED_COMP!H14, "#,##0.00"), "\times)$"))</f>
        <v xml:space="preserve">              </v>
      </c>
      <c r="Y14" s="18"/>
      <c r="Z14" s="9">
        <f>Yosys!Q14</f>
        <v>5</v>
      </c>
      <c r="AA14" s="18"/>
      <c r="AB14" s="16" t="str">
        <f>IF(SORTED_PRUNED_COMP!I14="NAN", "              ",CONCATENATE("$(", TEXT(SORTED_PRUNED_COMP!I14, "#,##0.00"), "\times)$"))</f>
        <v>$(1.00\times)$</v>
      </c>
      <c r="AC14" s="18"/>
      <c r="AD14" s="9">
        <f>Yosys!AZ14</f>
        <v>56</v>
      </c>
      <c r="AE14" s="18"/>
      <c r="AF14" s="16" t="str">
        <f>IF(SORTED_PRUNED_COMP!J14="NAN", "              ",CONCATENATE("$(", TEXT(SORTED_PRUNED_COMP!J14, "#,##0.00"), "\times)$"))</f>
        <v>$(1.04\times)$</v>
      </c>
      <c r="AG14" s="18"/>
      <c r="AH14" s="9">
        <f>Yosys!BA14</f>
        <v>19498</v>
      </c>
      <c r="AI14" s="18"/>
      <c r="AJ14" s="16" t="str">
        <f>IF(SORTED_PRUNED_COMP!K14="NAN", "              ",CONCATENATE("$(", TEXT(SORTED_PRUNED_COMP!K14, "#,##0.00"), "\times)$"))</f>
        <v>$(0.86\times)$</v>
      </c>
      <c r="AK14" s="18"/>
      <c r="AL14" s="9">
        <f>Yosys!BP14</f>
        <v>5.4704199999999998</v>
      </c>
      <c r="AM14" s="18"/>
      <c r="AN14" s="16" t="str">
        <f>IF(SORTED_PRUNED_COMP!L14="NAN", "              ",CONCATENATE("$(", TEXT(SORTED_PRUNED_COMP!L14, "#,##0.00"), "\times)$"))</f>
        <v>$(1.07\times)$</v>
      </c>
      <c r="AO14" s="18"/>
      <c r="AP14" s="9">
        <f>Yosys!F14</f>
        <v>3.5</v>
      </c>
      <c r="AQ14" s="18"/>
      <c r="AR14" s="16" t="str">
        <f>IF(SORTED_PRUNED_COMP!M14="NAN", "              ",CONCATENATE("$(", TEXT(SORTED_PRUNED_COMP!M14, "#,##0.00"), "\times)$"))</f>
        <v>$(18.42\times)$</v>
      </c>
      <c r="AS14" s="18"/>
      <c r="AT14" s="9">
        <f>Yosys!I14</f>
        <v>1.38</v>
      </c>
      <c r="AU14" s="18"/>
      <c r="AV14" s="16" t="str">
        <f>IF(SORTED_PRUNED_COMP!N14="NAN", "              ",CONCATENATE("$(", TEXT(SORTED_PRUNED_COMP!N14, "#,##0.00"), "\times)$"))</f>
        <v>$(0.95\times)$</v>
      </c>
      <c r="AW14" s="18"/>
      <c r="AX14" s="9">
        <f>Yosys!AM14</f>
        <v>2.17</v>
      </c>
      <c r="AY14" s="18"/>
      <c r="AZ14" s="16" t="str">
        <f>IF(SORTED_PRUNED_COMP!O14="NAN", "              ",CONCATENATE("$(", TEXT(SORTED_PRUNED_COMP!O14, "#,##0.00"), "\times)$"))</f>
        <v>$(1.06\times)$</v>
      </c>
      <c r="BA14" s="18"/>
      <c r="BB14" s="9">
        <f>Yosys!AO14</f>
        <v>1.7</v>
      </c>
      <c r="BC14" s="18"/>
      <c r="BD14" s="16" t="str">
        <f>IF(SORTED_PRUNED_COMP!P14="NAN", "              ",CONCATENATE("$(", TEXT(SORTED_PRUNED_COMP!P14, "#,##0.00"), "\times)$"))</f>
        <v>$(0.89\times)$</v>
      </c>
      <c r="BE14" s="18"/>
      <c r="BF14" s="9">
        <f>Yosys!BG14</f>
        <v>10.48</v>
      </c>
      <c r="BG14" s="18"/>
      <c r="BH14" s="16" t="str">
        <f>IF(SORTED_PRUNED_COMP!Q14="NAN", "              ",CONCATENATE("$(", TEXT(SORTED_PRUNED_COMP!Q14, "#,##0.00"), "\times)$"))</f>
        <v>$(1.20\times)$</v>
      </c>
      <c r="BI14" s="18"/>
      <c r="BJ14" s="9">
        <f>Yosys!D14</f>
        <v>22.74</v>
      </c>
      <c r="BK14" s="18"/>
      <c r="BL14" s="16" t="str">
        <f>IF(SORTED_PRUNED_COMP!R14="NAN", "              ",CONCATENATE("$(", TEXT(SORTED_PRUNED_COMP!R14, "#,##0.00"), "\times)$"))</f>
        <v>$(1.28\times)$</v>
      </c>
      <c r="BM14" s="18"/>
      <c r="BN14" s="9">
        <f>(Yosys!Z14)/1000000</f>
        <v>6.2556E-2</v>
      </c>
      <c r="BO14" s="18"/>
      <c r="BP14" s="16" t="str">
        <f>IF(SORTED_PRUNED_COMP!S14="NAN", "              ",CONCATENATE("$(", TEXT(SORTED_PRUNED_COMP!S14, "#,##0.00"), "\times)$"))</f>
        <v>$(0.98\times)$</v>
      </c>
      <c r="BQ14" s="18"/>
    </row>
    <row r="15" spans="2:69" x14ac:dyDescent="0.2">
      <c r="B15" s="9" t="str">
        <f>SORTED_PRUNED_COMP!B15</f>
        <v xml:space="preserve">  sha</v>
      </c>
      <c r="C15" s="18"/>
      <c r="D15" s="9">
        <f>Yosys!AD15</f>
        <v>2561</v>
      </c>
      <c r="E15" s="18"/>
      <c r="F15" s="16" t="str">
        <f>IF(SORTED_PRUNED_COMP!C15="NAN", "              ",CONCATENATE("$(", TEXT(SORTED_PRUNED_COMP!C15, "#,##0.00"), "\times)$"))</f>
        <v>$(0.93\times)$</v>
      </c>
      <c r="G15" s="18"/>
      <c r="H15" s="9">
        <f>Yosys!AE15</f>
        <v>1</v>
      </c>
      <c r="I15" s="18"/>
      <c r="J15" s="9">
        <f>Yosys!H15</f>
        <v>3</v>
      </c>
      <c r="K15" s="18"/>
      <c r="L15" s="16" t="str">
        <f>IF(SORTED_PRUNED_COMP!E15="NAN", "              ",CONCATENATE("$(", TEXT(SORTED_PRUNED_COMP!E15, "#,##0.00"), "\times)$"))</f>
        <v>$(1.00\times)$</v>
      </c>
      <c r="M15" s="18"/>
      <c r="N15" s="9">
        <f>Yosys!P15</f>
        <v>38</v>
      </c>
      <c r="O15" s="18"/>
      <c r="P15" s="16" t="str">
        <f>IF(SORTED_PRUNED_COMP!F15="NAN", "              ",CONCATENATE("$(", TEXT(SORTED_PRUNED_COMP!F15, "#,##0.00"), "\times)$"))</f>
        <v>$(1.00\times)$</v>
      </c>
      <c r="Q15" s="18"/>
      <c r="R15" s="9">
        <f>Yosys!O15</f>
        <v>133</v>
      </c>
      <c r="S15" s="18"/>
      <c r="T15" s="16" t="str">
        <f>IF(SORTED_PRUNED_COMP!G15="NAN", "              ",CONCATENATE("$(", TEXT(SORTED_PRUNED_COMP!G15, "#,##0.00"), "\times)$"))</f>
        <v>$(0.85\times)$</v>
      </c>
      <c r="U15" s="18"/>
      <c r="V15" s="9">
        <f>Yosys!R15</f>
        <v>0</v>
      </c>
      <c r="W15" s="18"/>
      <c r="X15" s="16" t="str">
        <f>IF(SORTED_PRUNED_COMP!H15="NAN", "              ",CONCATENATE("$(", TEXT(SORTED_PRUNED_COMP!H15, "#,##0.00"), "\times)$"))</f>
        <v xml:space="preserve">              </v>
      </c>
      <c r="Y15" s="18"/>
      <c r="Z15" s="9">
        <f>Yosys!Q15</f>
        <v>0</v>
      </c>
      <c r="AA15" s="18"/>
      <c r="AB15" s="16" t="str">
        <f>IF(SORTED_PRUNED_COMP!I15="NAN", "              ",CONCATENATE("$(", TEXT(SORTED_PRUNED_COMP!I15, "#,##0.00"), "\times)$"))</f>
        <v xml:space="preserve">              </v>
      </c>
      <c r="AC15" s="18"/>
      <c r="AD15" s="9">
        <f>Yosys!AZ15</f>
        <v>82</v>
      </c>
      <c r="AE15" s="18"/>
      <c r="AF15" s="16" t="str">
        <f>IF(SORTED_PRUNED_COMP!J15="NAN", "              ",CONCATENATE("$(", TEXT(SORTED_PRUNED_COMP!J15, "#,##0.00"), "\times)$"))</f>
        <v>$(1.24\times)$</v>
      </c>
      <c r="AG15" s="18"/>
      <c r="AH15" s="9">
        <f>Yosys!BA15</f>
        <v>12738</v>
      </c>
      <c r="AI15" s="18"/>
      <c r="AJ15" s="16" t="str">
        <f>IF(SORTED_PRUNED_COMP!K15="NAN", "              ",CONCATENATE("$(", TEXT(SORTED_PRUNED_COMP!K15, "#,##0.00"), "\times)$"))</f>
        <v>$(0.76\times)$</v>
      </c>
      <c r="AK15" s="18"/>
      <c r="AL15" s="9">
        <f>Yosys!BP15</f>
        <v>10.365</v>
      </c>
      <c r="AM15" s="18"/>
      <c r="AN15" s="16" t="str">
        <f>IF(SORTED_PRUNED_COMP!L15="NAN", "              ",CONCATENATE("$(", TEXT(SORTED_PRUNED_COMP!L15, "#,##0.00"), "\times)$"))</f>
        <v>$(1.04\times)$</v>
      </c>
      <c r="AO15" s="18"/>
      <c r="AP15" s="9">
        <f>Yosys!F15</f>
        <v>1.59</v>
      </c>
      <c r="AQ15" s="18"/>
      <c r="AR15" s="16" t="str">
        <f>IF(SORTED_PRUNED_COMP!M15="NAN", "              ",CONCATENATE("$(", TEXT(SORTED_PRUNED_COMP!M15, "#,##0.00"), "\times)$"))</f>
        <v>$(2.48\times)$</v>
      </c>
      <c r="AS15" s="18"/>
      <c r="AT15" s="9">
        <f>Yosys!I15</f>
        <v>1.07</v>
      </c>
      <c r="AU15" s="18"/>
      <c r="AV15" s="16" t="str">
        <f>IF(SORTED_PRUNED_COMP!N15="NAN", "              ",CONCATENATE("$(", TEXT(SORTED_PRUNED_COMP!N15, "#,##0.00"), "\times)$"))</f>
        <v>$(0.01\times)$</v>
      </c>
      <c r="AW15" s="18"/>
      <c r="AX15" s="9">
        <f>Yosys!AM15</f>
        <v>1.41</v>
      </c>
      <c r="AY15" s="18"/>
      <c r="AZ15" s="16" t="str">
        <f>IF(SORTED_PRUNED_COMP!O15="NAN", "              ",CONCATENATE("$(", TEXT(SORTED_PRUNED_COMP!O15, "#,##0.00"), "\times)$"))</f>
        <v>$(0.86\times)$</v>
      </c>
      <c r="BA15" s="18"/>
      <c r="BB15" s="9">
        <f>Yosys!AO15</f>
        <v>0.96</v>
      </c>
      <c r="BC15" s="18"/>
      <c r="BD15" s="16" t="str">
        <f>IF(SORTED_PRUNED_COMP!P15="NAN", "              ",CONCATENATE("$(", TEXT(SORTED_PRUNED_COMP!P15, "#,##0.00"), "\times)$"))</f>
        <v>$(0.90\times)$</v>
      </c>
      <c r="BE15" s="18"/>
      <c r="BF15" s="9">
        <f>Yosys!BG15</f>
        <v>4.49</v>
      </c>
      <c r="BG15" s="18"/>
      <c r="BH15" s="16" t="str">
        <f>IF(SORTED_PRUNED_COMP!Q15="NAN", "              ",CONCATENATE("$(", TEXT(SORTED_PRUNED_COMP!Q15, "#,##0.00"), "\times)$"))</f>
        <v>$(0.97\times)$</v>
      </c>
      <c r="BI15" s="18"/>
      <c r="BJ15" s="9">
        <f>Yosys!D15</f>
        <v>12.07</v>
      </c>
      <c r="BK15" s="18"/>
      <c r="BL15" s="16" t="str">
        <f>IF(SORTED_PRUNED_COMP!R15="NAN", "              ",CONCATENATE("$(", TEXT(SORTED_PRUNED_COMP!R15, "#,##0.00"), "\times)$"))</f>
        <v>$(0.06\times)$</v>
      </c>
      <c r="BM15" s="18"/>
      <c r="BN15" s="9">
        <f>(Yosys!Z15)/1000000</f>
        <v>6.1608000000000003E-2</v>
      </c>
      <c r="BO15" s="18"/>
      <c r="BP15" s="16" t="str">
        <f>IF(SORTED_PRUNED_COMP!S15="NAN", "              ",CONCATENATE("$(", TEXT(SORTED_PRUNED_COMP!S15, "#,##0.00"), "\times)$"))</f>
        <v>$(0.96\times)$</v>
      </c>
      <c r="BQ15" s="18"/>
    </row>
    <row r="16" spans="2:69" x14ac:dyDescent="0.2">
      <c r="B16" s="9" t="str">
        <f>SORTED_PRUNED_COMP!B16</f>
        <v xml:space="preserve">  boundtop</v>
      </c>
      <c r="C16" s="18"/>
      <c r="D16" s="9">
        <f>Yosys!AD16</f>
        <v>1499</v>
      </c>
      <c r="E16" s="18"/>
      <c r="F16" s="16" t="str">
        <f>IF(SORTED_PRUNED_COMP!C16="NAN", "              ",CONCATENATE("$(", TEXT(SORTED_PRUNED_COMP!C16, "#,##0.00"), "\times)$"))</f>
        <v>$(1.31\times)$</v>
      </c>
      <c r="G16" s="18"/>
      <c r="H16" s="9">
        <f>Yosys!AE16</f>
        <v>1</v>
      </c>
      <c r="I16" s="18"/>
      <c r="J16" s="9">
        <f>Yosys!H16</f>
        <v>3</v>
      </c>
      <c r="K16" s="18"/>
      <c r="L16" s="16" t="str">
        <f>IF(SORTED_PRUNED_COMP!E16="NAN", "              ",CONCATENATE("$(", TEXT(SORTED_PRUNED_COMP!E16, "#,##0.00"), "\times)$"))</f>
        <v>$(1.00\times)$</v>
      </c>
      <c r="M16" s="18"/>
      <c r="N16" s="9">
        <f>Yosys!P16</f>
        <v>196</v>
      </c>
      <c r="O16" s="18"/>
      <c r="P16" s="16" t="str">
        <f>IF(SORTED_PRUNED_COMP!F16="NAN", "              ",CONCATENATE("$(", TEXT(SORTED_PRUNED_COMP!F16, "#,##0.00"), "\times)$"))</f>
        <v>$(1.38\times)$</v>
      </c>
      <c r="Q16" s="18"/>
      <c r="R16" s="9">
        <f>Yosys!O16</f>
        <v>50</v>
      </c>
      <c r="S16" s="18"/>
      <c r="T16" s="16" t="str">
        <f>IF(SORTED_PRUNED_COMP!G16="NAN", "              ",CONCATENATE("$(", TEXT(SORTED_PRUNED_COMP!G16, "#,##0.00"), "\times)$"))</f>
        <v>$(0.54\times)$</v>
      </c>
      <c r="U16" s="18"/>
      <c r="V16" s="9">
        <f>Yosys!R16</f>
        <v>0</v>
      </c>
      <c r="W16" s="18"/>
      <c r="X16" s="16" t="str">
        <f>IF(SORTED_PRUNED_COMP!H16="NAN", "              ",CONCATENATE("$(", TEXT(SORTED_PRUNED_COMP!H16, "#,##0.00"), "\times)$"))</f>
        <v xml:space="preserve">              </v>
      </c>
      <c r="Y16" s="18"/>
      <c r="Z16" s="9">
        <f>Yosys!Q16</f>
        <v>1</v>
      </c>
      <c r="AA16" s="18"/>
      <c r="AB16" s="16" t="str">
        <f>IF(SORTED_PRUNED_COMP!I16="NAN", "              ",CONCATENATE("$(", TEXT(SORTED_PRUNED_COMP!I16, "#,##0.00"), "\times)$"))</f>
        <v xml:space="preserve">              </v>
      </c>
      <c r="AC16" s="18"/>
      <c r="AD16" s="9">
        <f>Yosys!AZ16</f>
        <v>38</v>
      </c>
      <c r="AE16" s="18"/>
      <c r="AF16" s="16" t="str">
        <f>IF(SORTED_PRUNED_COMP!J16="NAN", "              ",CONCATENATE("$(", TEXT(SORTED_PRUNED_COMP!J16, "#,##0.00"), "\times)$"))</f>
        <v>$(0.90\times)$</v>
      </c>
      <c r="AG16" s="18"/>
      <c r="AH16" s="9">
        <f>Yosys!BA16</f>
        <v>5816</v>
      </c>
      <c r="AI16" s="18"/>
      <c r="AJ16" s="16" t="str">
        <f>IF(SORTED_PRUNED_COMP!K16="NAN", "              ",CONCATENATE("$(", TEXT(SORTED_PRUNED_COMP!K16, "#,##0.00"), "\times)$"))</f>
        <v>$(1.51\times)$</v>
      </c>
      <c r="AK16" s="18"/>
      <c r="AL16" s="9">
        <f>Yosys!BP16</f>
        <v>3.5783200000000002</v>
      </c>
      <c r="AM16" s="18"/>
      <c r="AN16" s="16" t="str">
        <f>IF(SORTED_PRUNED_COMP!L16="NAN", "              ",CONCATENATE("$(", TEXT(SORTED_PRUNED_COMP!L16, "#,##0.00"), "\times)$"))</f>
        <v>$(1.03\times)$</v>
      </c>
      <c r="AO16" s="18"/>
      <c r="AP16" s="9">
        <f>Yosys!F16</f>
        <v>3.34</v>
      </c>
      <c r="AQ16" s="18"/>
      <c r="AR16" s="16" t="str">
        <f>IF(SORTED_PRUNED_COMP!M16="NAN", "              ",CONCATENATE("$(", TEXT(SORTED_PRUNED_COMP!M16, "#,##0.00"), "\times)$"))</f>
        <v>$(10.44\times)$</v>
      </c>
      <c r="AS16" s="18"/>
      <c r="AT16" s="9">
        <f>Yosys!I16</f>
        <v>0.6</v>
      </c>
      <c r="AU16" s="18"/>
      <c r="AV16" s="16" t="str">
        <f>IF(SORTED_PRUNED_COMP!N16="NAN", "              ",CONCATENATE("$(", TEXT(SORTED_PRUNED_COMP!N16, "#,##0.00"), "\times)$"))</f>
        <v>$(1.88\times)$</v>
      </c>
      <c r="AW16" s="18"/>
      <c r="AX16" s="9">
        <f>Yosys!AM16</f>
        <v>0.63</v>
      </c>
      <c r="AY16" s="18"/>
      <c r="AZ16" s="16" t="str">
        <f>IF(SORTED_PRUNED_COMP!O16="NAN", "              ",CONCATENATE("$(", TEXT(SORTED_PRUNED_COMP!O16, "#,##0.00"), "\times)$"))</f>
        <v>$(1.13\times)$</v>
      </c>
      <c r="BA16" s="18"/>
      <c r="BB16" s="9">
        <f>Yosys!AO16</f>
        <v>0.57999999999999996</v>
      </c>
      <c r="BC16" s="18"/>
      <c r="BD16" s="16" t="str">
        <f>IF(SORTED_PRUNED_COMP!P16="NAN", "              ",CONCATENATE("$(", TEXT(SORTED_PRUNED_COMP!P16, "#,##0.00"), "\times)$"))</f>
        <v>$(1.09\times)$</v>
      </c>
      <c r="BE16" s="18"/>
      <c r="BF16" s="9">
        <f>Yosys!BG16</f>
        <v>2.0499999999999998</v>
      </c>
      <c r="BG16" s="18"/>
      <c r="BH16" s="16" t="str">
        <f>IF(SORTED_PRUNED_COMP!Q16="NAN", "              ",CONCATENATE("$(", TEXT(SORTED_PRUNED_COMP!Q16, "#,##0.00"), "\times)$"))</f>
        <v>$(1.32\times)$</v>
      </c>
      <c r="BI16" s="18"/>
      <c r="BJ16" s="9">
        <f>Yosys!D16</f>
        <v>9.07</v>
      </c>
      <c r="BK16" s="18"/>
      <c r="BL16" s="16" t="str">
        <f>IF(SORTED_PRUNED_COMP!R16="NAN", "              ",CONCATENATE("$(", TEXT(SORTED_PRUNED_COMP!R16, "#,##0.00"), "\times)$"))</f>
        <v>$(1.72\times)$</v>
      </c>
      <c r="BM16" s="18"/>
      <c r="BN16" s="9">
        <f>(Yosys!Z16)/1000000</f>
        <v>4.2995999999999999E-2</v>
      </c>
      <c r="BO16" s="18"/>
      <c r="BP16" s="16" t="str">
        <f>IF(SORTED_PRUNED_COMP!S16="NAN", "              ",CONCATENATE("$(", TEXT(SORTED_PRUNED_COMP!S16, "#,##0.00"), "\times)$"))</f>
        <v>$(1.07\times)$</v>
      </c>
      <c r="BQ16" s="18"/>
    </row>
    <row r="17" spans="2:69" x14ac:dyDescent="0.2">
      <c r="B17" s="9" t="str">
        <f>SORTED_PRUNED_COMP!B17</f>
        <v xml:space="preserve">  spree</v>
      </c>
      <c r="C17" s="18"/>
      <c r="D17" s="9">
        <f>Yosys!AD17</f>
        <v>1160</v>
      </c>
      <c r="E17" s="18"/>
      <c r="F17" s="16" t="str">
        <f>IF(SORTED_PRUNED_COMP!C17="NAN", "              ",CONCATENATE("$(", TEXT(SORTED_PRUNED_COMP!C17, "#,##0.00"), "\times)$"))</f>
        <v>$(0.94\times)$</v>
      </c>
      <c r="G17" s="18"/>
      <c r="H17" s="9">
        <f>Yosys!AE17</f>
        <v>1</v>
      </c>
      <c r="I17" s="18"/>
      <c r="J17" s="9">
        <f>Yosys!H17</f>
        <v>16</v>
      </c>
      <c r="K17" s="18"/>
      <c r="L17" s="16" t="str">
        <f>IF(SORTED_PRUNED_COMP!E17="NAN", "              ",CONCATENATE("$(", TEXT(SORTED_PRUNED_COMP!E17, "#,##0.00"), "\times)$"))</f>
        <v>$(1.07\times)$</v>
      </c>
      <c r="M17" s="18"/>
      <c r="N17" s="9">
        <f>Yosys!P17</f>
        <v>45</v>
      </c>
      <c r="O17" s="18"/>
      <c r="P17" s="16" t="str">
        <f>IF(SORTED_PRUNED_COMP!F17="NAN", "              ",CONCATENATE("$(", TEXT(SORTED_PRUNED_COMP!F17, "#,##0.00"), "\times)$"))</f>
        <v>$(1.00\times)$</v>
      </c>
      <c r="Q17" s="18"/>
      <c r="R17" s="9">
        <f>Yosys!O17</f>
        <v>58</v>
      </c>
      <c r="S17" s="18"/>
      <c r="T17" s="16" t="str">
        <f>IF(SORTED_PRUNED_COMP!G17="NAN", "              ",CONCATENATE("$(", TEXT(SORTED_PRUNED_COMP!G17, "#,##0.00"), "\times)$"))</f>
        <v>$(0.89\times)$</v>
      </c>
      <c r="U17" s="18"/>
      <c r="V17" s="9">
        <f>Yosys!R17</f>
        <v>1</v>
      </c>
      <c r="W17" s="18"/>
      <c r="X17" s="16" t="str">
        <f>IF(SORTED_PRUNED_COMP!H17="NAN", "              ",CONCATENATE("$(", TEXT(SORTED_PRUNED_COMP!H17, "#,##0.00"), "\times)$"))</f>
        <v>$(1.00\times)$</v>
      </c>
      <c r="Y17" s="18"/>
      <c r="Z17" s="9">
        <f>Yosys!Q17</f>
        <v>3</v>
      </c>
      <c r="AA17" s="18"/>
      <c r="AB17" s="16" t="str">
        <f>IF(SORTED_PRUNED_COMP!I17="NAN", "              ",CONCATENATE("$(", TEXT(SORTED_PRUNED_COMP!I17, "#,##0.00"), "\times)$"))</f>
        <v>$(1.00\times)$</v>
      </c>
      <c r="AC17" s="18"/>
      <c r="AD17" s="9">
        <f>Yosys!AZ17</f>
        <v>64</v>
      </c>
      <c r="AE17" s="18"/>
      <c r="AF17" s="16" t="str">
        <f>IF(SORTED_PRUNED_COMP!J17="NAN", "              ",CONCATENATE("$(", TEXT(SORTED_PRUNED_COMP!J17, "#,##0.00"), "\times)$"))</f>
        <v>$(0.89\times)$</v>
      </c>
      <c r="AG17" s="18"/>
      <c r="AH17" s="9">
        <f>Yosys!BA17</f>
        <v>12188</v>
      </c>
      <c r="AI17" s="18"/>
      <c r="AJ17" s="16" t="str">
        <f>IF(SORTED_PRUNED_COMP!K17="NAN", "              ",CONCATENATE("$(", TEXT(SORTED_PRUNED_COMP!K17, "#,##0.00"), "\times)$"))</f>
        <v>$(0.98\times)$</v>
      </c>
      <c r="AK17" s="18"/>
      <c r="AL17" s="9">
        <f>Yosys!BP17</f>
        <v>11.2111</v>
      </c>
      <c r="AM17" s="18"/>
      <c r="AN17" s="16" t="str">
        <f>IF(SORTED_PRUNED_COMP!L17="NAN", "              ",CONCATENATE("$(", TEXT(SORTED_PRUNED_COMP!L17, "#,##0.00"), "\times)$"))</f>
        <v>$(0.96\times)$</v>
      </c>
      <c r="AO17" s="18"/>
      <c r="AP17" s="9">
        <f>Yosys!F17</f>
        <v>1.48</v>
      </c>
      <c r="AQ17" s="18"/>
      <c r="AR17" s="16" t="str">
        <f>IF(SORTED_PRUNED_COMP!M17="NAN", "              ",CONCATENATE("$(", TEXT(SORTED_PRUNED_COMP!M17, "#,##0.00"), "\times)$"))</f>
        <v>$(13.45\times)$</v>
      </c>
      <c r="AS17" s="18"/>
      <c r="AT17" s="9">
        <f>Yosys!I17</f>
        <v>0.39</v>
      </c>
      <c r="AU17" s="18"/>
      <c r="AV17" s="16" t="str">
        <f>IF(SORTED_PRUNED_COMP!N17="NAN", "              ",CONCATENATE("$(", TEXT(SORTED_PRUNED_COMP!N17, "#,##0.00"), "\times)$"))</f>
        <v>$(0.68\times)$</v>
      </c>
      <c r="AW17" s="18"/>
      <c r="AX17" s="9">
        <f>Yosys!AM17</f>
        <v>1.57</v>
      </c>
      <c r="AY17" s="18"/>
      <c r="AZ17" s="16" t="str">
        <f>IF(SORTED_PRUNED_COMP!O17="NAN", "              ",CONCATENATE("$(", TEXT(SORTED_PRUNED_COMP!O17, "#,##0.00"), "\times)$"))</f>
        <v>$(0.83\times)$</v>
      </c>
      <c r="BA17" s="18"/>
      <c r="BB17" s="9">
        <f>Yosys!AO17</f>
        <v>0.49</v>
      </c>
      <c r="BC17" s="18"/>
      <c r="BD17" s="16" t="str">
        <f>IF(SORTED_PRUNED_COMP!P17="NAN", "              ",CONCATENATE("$(", TEXT(SORTED_PRUNED_COMP!P17, "#,##0.00"), "\times)$"))</f>
        <v>$(0.92\times)$</v>
      </c>
      <c r="BE17" s="18"/>
      <c r="BF17" s="9">
        <f>Yosys!BG17</f>
        <v>4.4400000000000004</v>
      </c>
      <c r="BG17" s="18"/>
      <c r="BH17" s="16" t="str">
        <f>IF(SORTED_PRUNED_COMP!Q17="NAN", "              ",CONCATENATE("$(", TEXT(SORTED_PRUNED_COMP!Q17, "#,##0.00"), "\times)$"))</f>
        <v>$(0.65\times)$</v>
      </c>
      <c r="BI17" s="18"/>
      <c r="BJ17" s="9">
        <f>Yosys!D17</f>
        <v>10.4</v>
      </c>
      <c r="BK17" s="18"/>
      <c r="BL17" s="16" t="str">
        <f>IF(SORTED_PRUNED_COMP!R17="NAN", "              ",CONCATENATE("$(", TEXT(SORTED_PRUNED_COMP!R17, "#,##0.00"), "\times)$"))</f>
        <v>$(0.88\times)$</v>
      </c>
      <c r="BM17" s="18"/>
      <c r="BN17" s="9">
        <f>(Yosys!Z17)/1000000</f>
        <v>4.4359999999999997E-2</v>
      </c>
      <c r="BO17" s="18"/>
      <c r="BP17" s="16" t="str">
        <f>IF(SORTED_PRUNED_COMP!S17="NAN", "              ",CONCATENATE("$(", TEXT(SORTED_PRUNED_COMP!S17, "#,##0.00"), "\times)$"))</f>
        <v>$(0.94\times)$</v>
      </c>
      <c r="BQ17" s="18"/>
    </row>
    <row r="18" spans="2:69" x14ac:dyDescent="0.2">
      <c r="B18" s="9" t="str">
        <f>SORTED_PRUNED_COMP!B18</f>
        <v xml:space="preserve">  mkPktMerge</v>
      </c>
      <c r="C18" s="18"/>
      <c r="D18" s="9">
        <f>Yosys!AD18</f>
        <v>1153</v>
      </c>
      <c r="E18" s="18"/>
      <c r="F18" s="16" t="str">
        <f>IF(SORTED_PRUNED_COMP!C18="NAN", "              ",CONCATENATE("$(", TEXT(SORTED_PRUNED_COMP!C18, "#,##0.00"), "\times)$"))</f>
        <v>$(0.99\times)$</v>
      </c>
      <c r="G18" s="18"/>
      <c r="H18" s="9">
        <f>Yosys!AE18</f>
        <v>1</v>
      </c>
      <c r="I18" s="18"/>
      <c r="J18" s="9">
        <f>Yosys!H18</f>
        <v>2</v>
      </c>
      <c r="K18" s="18"/>
      <c r="L18" s="16" t="str">
        <f>IF(SORTED_PRUNED_COMP!E18="NAN", "              ",CONCATENATE("$(", TEXT(SORTED_PRUNED_COMP!E18, "#,##0.00"), "\times)$"))</f>
        <v>$(1.00\times)$</v>
      </c>
      <c r="M18" s="18"/>
      <c r="N18" s="9">
        <f>Yosys!P18</f>
        <v>311</v>
      </c>
      <c r="O18" s="18"/>
      <c r="P18" s="16" t="str">
        <f>IF(SORTED_PRUNED_COMP!F18="NAN", "              ",CONCATENATE("$(", TEXT(SORTED_PRUNED_COMP!F18, "#,##0.00"), "\times)$"))</f>
        <v>$(1.00\times)$</v>
      </c>
      <c r="Q18" s="18"/>
      <c r="R18" s="9">
        <f>Yosys!O18</f>
        <v>28</v>
      </c>
      <c r="S18" s="18"/>
      <c r="T18" s="16" t="str">
        <f>IF(SORTED_PRUNED_COMP!G18="NAN", "              ",CONCATENATE("$(", TEXT(SORTED_PRUNED_COMP!G18, "#,##0.00"), "\times)$"))</f>
        <v>$(0.97\times)$</v>
      </c>
      <c r="U18" s="18"/>
      <c r="V18" s="9">
        <f>Yosys!R18</f>
        <v>0</v>
      </c>
      <c r="W18" s="18"/>
      <c r="X18" s="16" t="str">
        <f>IF(SORTED_PRUNED_COMP!H18="NAN", "              ",CONCATENATE("$(", TEXT(SORTED_PRUNED_COMP!H18, "#,##0.00"), "\times)$"))</f>
        <v xml:space="preserve">              </v>
      </c>
      <c r="Y18" s="18"/>
      <c r="Z18" s="9">
        <f>Yosys!Q18</f>
        <v>15</v>
      </c>
      <c r="AA18" s="18"/>
      <c r="AB18" s="16" t="str">
        <f>IF(SORTED_PRUNED_COMP!I18="NAN", "              ",CONCATENATE("$(", TEXT(SORTED_PRUNED_COMP!I18, "#,##0.00"), "\times)$"))</f>
        <v>$(1.00\times)$</v>
      </c>
      <c r="AC18" s="18"/>
      <c r="AD18" s="9">
        <f>Yosys!AZ18</f>
        <v>36</v>
      </c>
      <c r="AE18" s="18"/>
      <c r="AF18" s="16" t="str">
        <f>IF(SORTED_PRUNED_COMP!J18="NAN", "              ",CONCATENATE("$(", TEXT(SORTED_PRUNED_COMP!J18, "#,##0.00"), "\times)$"))</f>
        <v>$(1.00\times)$</v>
      </c>
      <c r="AG18" s="18"/>
      <c r="AH18" s="9">
        <f>Yosys!BA18</f>
        <v>14945</v>
      </c>
      <c r="AI18" s="18"/>
      <c r="AJ18" s="16" t="str">
        <f>IF(SORTED_PRUNED_COMP!K18="NAN", "              ",CONCATENATE("$(", TEXT(SORTED_PRUNED_COMP!K18, "#,##0.00"), "\times)$"))</f>
        <v>$(1.00\times)$</v>
      </c>
      <c r="AK18" s="18"/>
      <c r="AL18" s="9">
        <f>Yosys!BP18</f>
        <v>4.12988</v>
      </c>
      <c r="AM18" s="18"/>
      <c r="AN18" s="16" t="str">
        <f>IF(SORTED_PRUNED_COMP!L18="NAN", "              ",CONCATENATE("$(", TEXT(SORTED_PRUNED_COMP!L18, "#,##0.00"), "\times)$"))</f>
        <v>$(0.98\times)$</v>
      </c>
      <c r="AO18" s="18"/>
      <c r="AP18" s="9">
        <f>Yosys!F18</f>
        <v>0.91</v>
      </c>
      <c r="AQ18" s="18"/>
      <c r="AR18" s="16" t="str">
        <f>IF(SORTED_PRUNED_COMP!M18="NAN", "              ",CONCATENATE("$(", TEXT(SORTED_PRUNED_COMP!M18, "#,##0.00"), "\times)$"))</f>
        <v>$(11.38\times)$</v>
      </c>
      <c r="AS18" s="18"/>
      <c r="AT18" s="9">
        <f>Yosys!I18</f>
        <v>0.13</v>
      </c>
      <c r="AU18" s="18"/>
      <c r="AV18" s="16" t="str">
        <f>IF(SORTED_PRUNED_COMP!N18="NAN", "              ",CONCATENATE("$(", TEXT(SORTED_PRUNED_COMP!N18, "#,##0.00"), "\times)$"))</f>
        <v>$(2.17\times)$</v>
      </c>
      <c r="AW18" s="18"/>
      <c r="AX18" s="9">
        <f>Yosys!AM18</f>
        <v>0.47</v>
      </c>
      <c r="AY18" s="18"/>
      <c r="AZ18" s="16" t="str">
        <f>IF(SORTED_PRUNED_COMP!O18="NAN", "              ",CONCATENATE("$(", TEXT(SORTED_PRUNED_COMP!O18, "#,##0.00"), "\times)$"))</f>
        <v>$(1.07\times)$</v>
      </c>
      <c r="BA18" s="18"/>
      <c r="BB18" s="9">
        <f>Yosys!AO18</f>
        <v>0.8</v>
      </c>
      <c r="BC18" s="18"/>
      <c r="BD18" s="16" t="str">
        <f>IF(SORTED_PRUNED_COMP!P18="NAN", "              ",CONCATENATE("$(", TEXT(SORTED_PRUNED_COMP!P18, "#,##0.00"), "\times)$"))</f>
        <v>$(1.04\times)$</v>
      </c>
      <c r="BE18" s="18"/>
      <c r="BF18" s="9">
        <f>Yosys!BG18</f>
        <v>7.56</v>
      </c>
      <c r="BG18" s="18"/>
      <c r="BH18" s="16" t="str">
        <f>IF(SORTED_PRUNED_COMP!Q18="NAN", "              ",CONCATENATE("$(", TEXT(SORTED_PRUNED_COMP!Q18, "#,##0.00"), "\times)$"))</f>
        <v>$(1.06\times)$</v>
      </c>
      <c r="BI18" s="18"/>
      <c r="BJ18" s="9">
        <f>Yosys!D18</f>
        <v>14.75</v>
      </c>
      <c r="BK18" s="18"/>
      <c r="BL18" s="16" t="str">
        <f>IF(SORTED_PRUNED_COMP!R18="NAN", "              ",CONCATENATE("$(", TEXT(SORTED_PRUNED_COMP!R18, "#,##0.00"), "\times)$"))</f>
        <v>$(1.14\times)$</v>
      </c>
      <c r="BM18" s="18"/>
      <c r="BN18" s="9">
        <f>(Yosys!Z18)/1000000</f>
        <v>6.7704E-2</v>
      </c>
      <c r="BO18" s="18"/>
      <c r="BP18" s="16" t="str">
        <f>IF(SORTED_PRUNED_COMP!S18="NAN", "              ",CONCATENATE("$(", TEXT(SORTED_PRUNED_COMP!S18, "#,##0.00"), "\times)$"))</f>
        <v>$(1.00\times)$</v>
      </c>
      <c r="BQ18" s="18"/>
    </row>
    <row r="19" spans="2:69" x14ac:dyDescent="0.2">
      <c r="B19" s="9" t="str">
        <f>SORTED_PRUNED_COMP!B19</f>
        <v xml:space="preserve">  diffeq1</v>
      </c>
      <c r="C19" s="18"/>
      <c r="D19" s="9">
        <f>Yosys!AD19</f>
        <v>951</v>
      </c>
      <c r="E19" s="18"/>
      <c r="F19" s="16" t="str">
        <f>IF(SORTED_PRUNED_COMP!C19="NAN", "              ",CONCATENATE("$(", TEXT(SORTED_PRUNED_COMP!C19, "#,##0.00"), "\times)$"))</f>
        <v>$(1.08\times)$</v>
      </c>
      <c r="G19" s="18"/>
      <c r="H19" s="9">
        <f>Yosys!AE19</f>
        <v>1</v>
      </c>
      <c r="I19" s="18"/>
      <c r="J19" s="9">
        <f>Yosys!H19</f>
        <v>8</v>
      </c>
      <c r="K19" s="18"/>
      <c r="L19" s="16" t="str">
        <f>IF(SORTED_PRUNED_COMP!E19="NAN", "              ",CONCATENATE("$(", TEXT(SORTED_PRUNED_COMP!E19, "#,##0.00"), "\times)$"))</f>
        <v>$(1.33\times)$</v>
      </c>
      <c r="M19" s="18"/>
      <c r="N19" s="9">
        <f>Yosys!P19</f>
        <v>162</v>
      </c>
      <c r="O19" s="18"/>
      <c r="P19" s="16" t="str">
        <f>IF(SORTED_PRUNED_COMP!F19="NAN", "              ",CONCATENATE("$(", TEXT(SORTED_PRUNED_COMP!F19, "#,##0.00"), "\times)$"))</f>
        <v>$(1.00\times)$</v>
      </c>
      <c r="Q19" s="18"/>
      <c r="R19" s="9">
        <f>Yosys!O19</f>
        <v>31</v>
      </c>
      <c r="S19" s="18"/>
      <c r="T19" s="16" t="str">
        <f>IF(SORTED_PRUNED_COMP!G19="NAN", "              ",CONCATENATE("$(", TEXT(SORTED_PRUNED_COMP!G19, "#,##0.00"), "\times)$"))</f>
        <v>$(0.97\times)$</v>
      </c>
      <c r="U19" s="18"/>
      <c r="V19" s="9">
        <f>Yosys!R19</f>
        <v>3</v>
      </c>
      <c r="W19" s="18"/>
      <c r="X19" s="16" t="str">
        <f>IF(SORTED_PRUNED_COMP!H19="NAN", "              ",CONCATENATE("$(", TEXT(SORTED_PRUNED_COMP!H19, "#,##0.00"), "\times)$"))</f>
        <v>$(0.60\times)$</v>
      </c>
      <c r="Y19" s="18"/>
      <c r="Z19" s="9">
        <f>Yosys!Q19</f>
        <v>0</v>
      </c>
      <c r="AA19" s="18"/>
      <c r="AB19" s="16" t="str">
        <f>IF(SORTED_PRUNED_COMP!I19="NAN", "              ",CONCATENATE("$(", TEXT(SORTED_PRUNED_COMP!I19, "#,##0.00"), "\times)$"))</f>
        <v xml:space="preserve">              </v>
      </c>
      <c r="AC19" s="18"/>
      <c r="AD19" s="9">
        <f>Yosys!AZ19</f>
        <v>62</v>
      </c>
      <c r="AE19" s="18"/>
      <c r="AF19" s="16" t="str">
        <f>IF(SORTED_PRUNED_COMP!J19="NAN", "              ",CONCATENATE("$(", TEXT(SORTED_PRUNED_COMP!J19, "#,##0.00"), "\times)$"))</f>
        <v>$(1.00\times)$</v>
      </c>
      <c r="AG19" s="18"/>
      <c r="AH19" s="9">
        <f>Yosys!BA19</f>
        <v>8998</v>
      </c>
      <c r="AI19" s="18"/>
      <c r="AJ19" s="16" t="str">
        <f>IF(SORTED_PRUNED_COMP!K19="NAN", "              ",CONCATENATE("$(", TEXT(SORTED_PRUNED_COMP!K19, "#,##0.00"), "\times)$"))</f>
        <v>$(0.87\times)$</v>
      </c>
      <c r="AK19" s="18"/>
      <c r="AL19" s="9">
        <f>Yosys!BP19</f>
        <v>15.69</v>
      </c>
      <c r="AM19" s="18"/>
      <c r="AN19" s="16" t="str">
        <f>IF(SORTED_PRUNED_COMP!L19="NAN", "              ",CONCATENATE("$(", TEXT(SORTED_PRUNED_COMP!L19, "#,##0.00"), "\times)$"))</f>
        <v>$(0.92\times)$</v>
      </c>
      <c r="AO19" s="18"/>
      <c r="AP19" s="9">
        <f>Yosys!F19</f>
        <v>0.28000000000000003</v>
      </c>
      <c r="AQ19" s="18"/>
      <c r="AR19" s="16" t="str">
        <f>IF(SORTED_PRUNED_COMP!M19="NAN", "              ",CONCATENATE("$(", TEXT(SORTED_PRUNED_COMP!M19, "#,##0.00"), "\times)$"))</f>
        <v>$(14.00\times)$</v>
      </c>
      <c r="AS19" s="18"/>
      <c r="AT19" s="9">
        <f>Yosys!I19</f>
        <v>0.14000000000000001</v>
      </c>
      <c r="AU19" s="18"/>
      <c r="AV19" s="16" t="str">
        <f>IF(SORTED_PRUNED_COMP!N19="NAN", "              ",CONCATENATE("$(", TEXT(SORTED_PRUNED_COMP!N19, "#,##0.00"), "\times)$"))</f>
        <v>$(1.08\times)$</v>
      </c>
      <c r="AW19" s="18"/>
      <c r="AX19" s="9">
        <f>Yosys!AM19</f>
        <v>0.32</v>
      </c>
      <c r="AY19" s="18"/>
      <c r="AZ19" s="16" t="str">
        <f>IF(SORTED_PRUNED_COMP!O19="NAN", "              ",CONCATENATE("$(", TEXT(SORTED_PRUNED_COMP!O19, "#,##0.00"), "\times)$"))</f>
        <v>$(1.14\times)$</v>
      </c>
      <c r="BA19" s="18"/>
      <c r="BB19" s="9">
        <f>Yosys!AO19</f>
        <v>0.49</v>
      </c>
      <c r="BC19" s="18"/>
      <c r="BD19" s="16" t="str">
        <f>IF(SORTED_PRUNED_COMP!P19="NAN", "              ",CONCATENATE("$(", TEXT(SORTED_PRUNED_COMP!P19, "#,##0.00"), "\times)$"))</f>
        <v>$(1.00\times)$</v>
      </c>
      <c r="BE19" s="18"/>
      <c r="BF19" s="9">
        <f>Yosys!BG19</f>
        <v>4.25</v>
      </c>
      <c r="BG19" s="18"/>
      <c r="BH19" s="16" t="str">
        <f>IF(SORTED_PRUNED_COMP!Q19="NAN", "              ",CONCATENATE("$(", TEXT(SORTED_PRUNED_COMP!Q19, "#,##0.00"), "\times)$"))</f>
        <v>$(0.77\times)$</v>
      </c>
      <c r="BI19" s="18"/>
      <c r="BJ19" s="9">
        <f>Yosys!D19</f>
        <v>7.02</v>
      </c>
      <c r="BK19" s="18"/>
      <c r="BL19" s="16" t="str">
        <f>IF(SORTED_PRUNED_COMP!R19="NAN", "              ",CONCATENATE("$(", TEXT(SORTED_PRUNED_COMP!R19, "#,##0.00"), "\times)$"))</f>
        <v>$(0.85\times)$</v>
      </c>
      <c r="BM19" s="18"/>
      <c r="BN19" s="9">
        <f>(Yosys!Z19)/1000000</f>
        <v>4.0764000000000002E-2</v>
      </c>
      <c r="BO19" s="18"/>
      <c r="BP19" s="16" t="str">
        <f>IF(SORTED_PRUNED_COMP!S19="NAN", "              ",CONCATENATE("$(", TEXT(SORTED_PRUNED_COMP!S19, "#,##0.00"), "\times)$"))</f>
        <v>$(0.94\times)$</v>
      </c>
      <c r="BQ19" s="18"/>
    </row>
    <row r="20" spans="2:69" x14ac:dyDescent="0.2">
      <c r="B20" s="9" t="str">
        <f>SORTED_PRUNED_COMP!B20</f>
        <v xml:space="preserve">  diffeq2</v>
      </c>
      <c r="C20" s="18"/>
      <c r="D20" s="9">
        <f>Yosys!AD20</f>
        <v>706</v>
      </c>
      <c r="E20" s="18"/>
      <c r="F20" s="16" t="str">
        <f>IF(SORTED_PRUNED_COMP!C20="NAN", "              ",CONCATENATE("$(", TEXT(SORTED_PRUNED_COMP!C20, "#,##0.00"), "\times)$"))</f>
        <v>$(1.16\times)$</v>
      </c>
      <c r="G20" s="18"/>
      <c r="H20" s="9">
        <f>Yosys!AE20</f>
        <v>1</v>
      </c>
      <c r="I20" s="18"/>
      <c r="J20" s="9">
        <f>Yosys!H20</f>
        <v>9</v>
      </c>
      <c r="K20" s="18"/>
      <c r="L20" s="16" t="str">
        <f>IF(SORTED_PRUNED_COMP!E20="NAN", "              ",CONCATENATE("$(", TEXT(SORTED_PRUNED_COMP!E20, "#,##0.00"), "\times)$"))</f>
        <v>$(1.50\times)$</v>
      </c>
      <c r="M20" s="18"/>
      <c r="N20" s="9">
        <f>Yosys!P20</f>
        <v>66</v>
      </c>
      <c r="O20" s="18"/>
      <c r="P20" s="16" t="str">
        <f>IF(SORTED_PRUNED_COMP!F20="NAN", "              ",CONCATENATE("$(", TEXT(SORTED_PRUNED_COMP!F20, "#,##0.00"), "\times)$"))</f>
        <v>$(1.00\times)$</v>
      </c>
      <c r="Q20" s="18"/>
      <c r="R20" s="9">
        <f>Yosys!O20</f>
        <v>31</v>
      </c>
      <c r="S20" s="18"/>
      <c r="T20" s="16" t="str">
        <f>IF(SORTED_PRUNED_COMP!G20="NAN", "              ",CONCATENATE("$(", TEXT(SORTED_PRUNED_COMP!G20, "#,##0.00"), "\times)$"))</f>
        <v>$(1.55\times)$</v>
      </c>
      <c r="U20" s="18"/>
      <c r="V20" s="9">
        <f>Yosys!R20</f>
        <v>3</v>
      </c>
      <c r="W20" s="18"/>
      <c r="X20" s="16" t="str">
        <f>IF(SORTED_PRUNED_COMP!H20="NAN", "              ",CONCATENATE("$(", TEXT(SORTED_PRUNED_COMP!H20, "#,##0.00"), "\times)$"))</f>
        <v>$(0.43\times)$</v>
      </c>
      <c r="Y20" s="18"/>
      <c r="Z20" s="9">
        <f>Yosys!Q20</f>
        <v>0</v>
      </c>
      <c r="AA20" s="18"/>
      <c r="AB20" s="16" t="str">
        <f>IF(SORTED_PRUNED_COMP!I20="NAN", "              ",CONCATENATE("$(", TEXT(SORTED_PRUNED_COMP!I20, "#,##0.00"), "\times)$"))</f>
        <v xml:space="preserve">              </v>
      </c>
      <c r="AC20" s="18"/>
      <c r="AD20" s="9">
        <f>Yosys!AZ20</f>
        <v>66</v>
      </c>
      <c r="AE20" s="18"/>
      <c r="AF20" s="16" t="str">
        <f>IF(SORTED_PRUNED_COMP!J20="NAN", "              ",CONCATENATE("$(", TEXT(SORTED_PRUNED_COMP!J20, "#,##0.00"), "\times)$"))</f>
        <v>$(1.22\times)$</v>
      </c>
      <c r="AG20" s="18"/>
      <c r="AH20" s="9">
        <f>Yosys!BA20</f>
        <v>7200</v>
      </c>
      <c r="AI20" s="18"/>
      <c r="AJ20" s="16" t="str">
        <f>IF(SORTED_PRUNED_COMP!K20="NAN", "              ",CONCATENATE("$(", TEXT(SORTED_PRUNED_COMP!K20, "#,##0.00"), "\times)$"))</f>
        <v>$(0.75\times)$</v>
      </c>
      <c r="AK20" s="18"/>
      <c r="AL20" s="9">
        <f>Yosys!BP20</f>
        <v>12.639900000000001</v>
      </c>
      <c r="AM20" s="18"/>
      <c r="AN20" s="16" t="str">
        <f>IF(SORTED_PRUNED_COMP!L20="NAN", "              ",CONCATENATE("$(", TEXT(SORTED_PRUNED_COMP!L20, "#,##0.00"), "\times)$"))</f>
        <v>$(0.95\times)$</v>
      </c>
      <c r="AO20" s="18"/>
      <c r="AP20" s="9">
        <f>Yosys!F20</f>
        <v>0.23</v>
      </c>
      <c r="AQ20" s="18"/>
      <c r="AR20" s="16" t="str">
        <f>IF(SORTED_PRUNED_COMP!M20="NAN", "              ",CONCATENATE("$(", TEXT(SORTED_PRUNED_COMP!M20, "#,##0.00"), "\times)$"))</f>
        <v>$(23.00\times)$</v>
      </c>
      <c r="AS20" s="18"/>
      <c r="AT20" s="9">
        <f>Yosys!I20</f>
        <v>0.17</v>
      </c>
      <c r="AU20" s="18"/>
      <c r="AV20" s="16" t="str">
        <f>IF(SORTED_PRUNED_COMP!N20="NAN", "              ",CONCATENATE("$(", TEXT(SORTED_PRUNED_COMP!N20, "#,##0.00"), "\times)$"))</f>
        <v>$(2.13\times)$</v>
      </c>
      <c r="AW20" s="18"/>
      <c r="AX20" s="9">
        <f>Yosys!AM20</f>
        <v>0.33</v>
      </c>
      <c r="AY20" s="18"/>
      <c r="AZ20" s="16" t="str">
        <f>IF(SORTED_PRUNED_COMP!O20="NAN", "              ",CONCATENATE("$(", TEXT(SORTED_PRUNED_COMP!O20, "#,##0.00"), "\times)$"))</f>
        <v>$(1.10\times)$</v>
      </c>
      <c r="BA20" s="18"/>
      <c r="BB20" s="9">
        <f>Yosys!AO20</f>
        <v>0.39</v>
      </c>
      <c r="BC20" s="18"/>
      <c r="BD20" s="16" t="str">
        <f>IF(SORTED_PRUNED_COMP!P20="NAN", "              ",CONCATENATE("$(", TEXT(SORTED_PRUNED_COMP!P20, "#,##0.00"), "\times)$"))</f>
        <v>$(0.98\times)$</v>
      </c>
      <c r="BE20" s="18"/>
      <c r="BF20" s="9">
        <f>Yosys!BG20</f>
        <v>3.92</v>
      </c>
      <c r="BG20" s="18"/>
      <c r="BH20" s="16" t="str">
        <f>IF(SORTED_PRUNED_COMP!Q20="NAN", "              ",CONCATENATE("$(", TEXT(SORTED_PRUNED_COMP!Q20, "#,##0.00"), "\times)$"))</f>
        <v>$(0.63\times)$</v>
      </c>
      <c r="BI20" s="18"/>
      <c r="BJ20" s="9">
        <f>Yosys!D20</f>
        <v>6.55</v>
      </c>
      <c r="BK20" s="18"/>
      <c r="BL20" s="16" t="str">
        <f>IF(SORTED_PRUNED_COMP!R20="NAN", "              ",CONCATENATE("$(", TEXT(SORTED_PRUNED_COMP!R20, "#,##0.00"), "\times)$"))</f>
        <v>$(0.71\times)$</v>
      </c>
      <c r="BM20" s="18"/>
      <c r="BN20" s="9">
        <f>(Yosys!Z20)/1000000</f>
        <v>4.2268E-2</v>
      </c>
      <c r="BO20" s="18"/>
      <c r="BP20" s="16" t="str">
        <f>IF(SORTED_PRUNED_COMP!S20="NAN", "              ",CONCATENATE("$(", TEXT(SORTED_PRUNED_COMP!S20, "#,##0.00"), "\times)$"))</f>
        <v>$(0.95\times)$</v>
      </c>
      <c r="BQ20" s="18"/>
    </row>
    <row r="21" spans="2:69" x14ac:dyDescent="0.2">
      <c r="B21" s="9" t="str">
        <f>SORTED_PRUNED_COMP!B21</f>
        <v xml:space="preserve">  ch_intrinsics</v>
      </c>
      <c r="C21" s="18"/>
      <c r="D21" s="9">
        <f>Yosys!AD21</f>
        <v>477</v>
      </c>
      <c r="E21" s="18"/>
      <c r="F21" s="16" t="str">
        <f>IF(SORTED_PRUNED_COMP!C21="NAN", "              ",CONCATENATE("$(", TEXT(SORTED_PRUNED_COMP!C21, "#,##0.00"), "\times)$"))</f>
        <v>$(0.97\times)$</v>
      </c>
      <c r="G21" s="18"/>
      <c r="H21" s="9">
        <f>Yosys!AE21</f>
        <v>1</v>
      </c>
      <c r="I21" s="18"/>
      <c r="J21" s="9">
        <f>Yosys!H21</f>
        <v>3</v>
      </c>
      <c r="K21" s="18"/>
      <c r="L21" s="16" t="str">
        <f>IF(SORTED_PRUNED_COMP!E21="NAN", "              ",CONCATENATE("$(", TEXT(SORTED_PRUNED_COMP!E21, "#,##0.00"), "\times)$"))</f>
        <v>$(1.00\times)$</v>
      </c>
      <c r="M21" s="18"/>
      <c r="N21" s="9">
        <f>Yosys!P21</f>
        <v>99</v>
      </c>
      <c r="O21" s="18"/>
      <c r="P21" s="16" t="str">
        <f>IF(SORTED_PRUNED_COMP!F21="NAN", "              ",CONCATENATE("$(", TEXT(SORTED_PRUNED_COMP!F21, "#,##0.00"), "\times)$"))</f>
        <v>$(1.00\times)$</v>
      </c>
      <c r="Q21" s="18"/>
      <c r="R21" s="9">
        <f>Yosys!O21</f>
        <v>73</v>
      </c>
      <c r="S21" s="18"/>
      <c r="T21" s="16" t="str">
        <f>IF(SORTED_PRUNED_COMP!G21="NAN", "              ",CONCATENATE("$(", TEXT(SORTED_PRUNED_COMP!G21, "#,##0.00"), "\times)$"))</f>
        <v>$(1.12\times)$</v>
      </c>
      <c r="U21" s="18"/>
      <c r="V21" s="9">
        <f>Yosys!R21</f>
        <v>0</v>
      </c>
      <c r="W21" s="18"/>
      <c r="X21" s="16" t="str">
        <f>IF(SORTED_PRUNED_COMP!H21="NAN", "              ",CONCATENATE("$(", TEXT(SORTED_PRUNED_COMP!H21, "#,##0.00"), "\times)$"))</f>
        <v xml:space="preserve">              </v>
      </c>
      <c r="Y21" s="18"/>
      <c r="Z21" s="9">
        <f>Yosys!Q21</f>
        <v>1</v>
      </c>
      <c r="AA21" s="18"/>
      <c r="AB21" s="16" t="str">
        <f>IF(SORTED_PRUNED_COMP!I21="NAN", "              ",CONCATENATE("$(", TEXT(SORTED_PRUNED_COMP!I21, "#,##0.00"), "\times)$"))</f>
        <v>$(1.00\times)$</v>
      </c>
      <c r="AC21" s="18"/>
      <c r="AD21" s="9">
        <f>Yosys!AZ21</f>
        <v>40</v>
      </c>
      <c r="AE21" s="18"/>
      <c r="AF21" s="16" t="str">
        <f>IF(SORTED_PRUNED_COMP!J21="NAN", "              ",CONCATENATE("$(", TEXT(SORTED_PRUNED_COMP!J21, "#,##0.00"), "\times)$"))</f>
        <v>$(0.87\times)$</v>
      </c>
      <c r="AG21" s="18"/>
      <c r="AH21" s="9">
        <f>Yosys!BA21</f>
        <v>1332</v>
      </c>
      <c r="AI21" s="18"/>
      <c r="AJ21" s="16" t="str">
        <f>IF(SORTED_PRUNED_COMP!K21="NAN", "              ",CONCATENATE("$(", TEXT(SORTED_PRUNED_COMP!K21, "#,##0.00"), "\times)$"))</f>
        <v>$(0.94\times)$</v>
      </c>
      <c r="AK21" s="18"/>
      <c r="AL21" s="9">
        <f>Yosys!BP21</f>
        <v>1.9827900000000001</v>
      </c>
      <c r="AM21" s="18"/>
      <c r="AN21" s="16" t="str">
        <f>IF(SORTED_PRUNED_COMP!L21="NAN", "              ",CONCATENATE("$(", TEXT(SORTED_PRUNED_COMP!L21, "#,##0.00"), "\times)$"))</f>
        <v>$(0.74\times)$</v>
      </c>
      <c r="AO21" s="18"/>
      <c r="AP21" s="9">
        <f>Yosys!F21</f>
        <v>0.18</v>
      </c>
      <c r="AQ21" s="18"/>
      <c r="AR21" s="16" t="str">
        <f>IF(SORTED_PRUNED_COMP!M21="NAN", "              ",CONCATENATE("$(", TEXT(SORTED_PRUNED_COMP!M21, "#,##0.00"), "\times)$"))</f>
        <v>$(6.00\times)$</v>
      </c>
      <c r="AS21" s="18"/>
      <c r="AT21" s="9">
        <f>Yosys!I21</f>
        <v>0.04</v>
      </c>
      <c r="AU21" s="18"/>
      <c r="AV21" s="16" t="str">
        <f>IF(SORTED_PRUNED_COMP!N21="NAN", "              ",CONCATENATE("$(", TEXT(SORTED_PRUNED_COMP!N21, "#,##0.00"), "\times)$"))</f>
        <v>$(0.22\times)$</v>
      </c>
      <c r="AW21" s="18"/>
      <c r="AX21" s="9">
        <f>Yosys!AM21</f>
        <v>0.13</v>
      </c>
      <c r="AY21" s="18"/>
      <c r="AZ21" s="16" t="str">
        <f>IF(SORTED_PRUNED_COMP!O21="NAN", "              ",CONCATENATE("$(", TEXT(SORTED_PRUNED_COMP!O21, "#,##0.00"), "\times)$"))</f>
        <v>$(1.08\times)$</v>
      </c>
      <c r="BA21" s="18"/>
      <c r="BB21" s="9">
        <f>Yosys!AO21</f>
        <v>0.22</v>
      </c>
      <c r="BC21" s="18"/>
      <c r="BD21" s="16" t="str">
        <f>IF(SORTED_PRUNED_COMP!P21="NAN", "              ",CONCATENATE("$(", TEXT(SORTED_PRUNED_COMP!P21, "#,##0.00"), "\times)$"))</f>
        <v>$(1.10\times)$</v>
      </c>
      <c r="BE21" s="18"/>
      <c r="BF21" s="9">
        <f>Yosys!BG21</f>
        <v>0.89</v>
      </c>
      <c r="BG21" s="18"/>
      <c r="BH21" s="16" t="str">
        <f>IF(SORTED_PRUNED_COMP!Q21="NAN", "              ",CONCATENATE("$(", TEXT(SORTED_PRUNED_COMP!Q21, "#,##0.00"), "\times)$"))</f>
        <v>$(1.11\times)$</v>
      </c>
      <c r="BI21" s="18"/>
      <c r="BJ21" s="9">
        <f>Yosys!D21</f>
        <v>2.4</v>
      </c>
      <c r="BK21" s="18"/>
      <c r="BL21" s="16" t="str">
        <f>IF(SORTED_PRUNED_COMP!R21="NAN", "              ",CONCATENATE("$(", TEXT(SORTED_PRUNED_COMP!R21, "#,##0.00"), "\times)$"))</f>
        <v>$(1.09\times)$</v>
      </c>
      <c r="BM21" s="18"/>
      <c r="BN21" s="9">
        <f>(Yosys!Z21)/1000000</f>
        <v>3.3796E-2</v>
      </c>
      <c r="BO21" s="18"/>
      <c r="BP21" s="16" t="str">
        <f>IF(SORTED_PRUNED_COMP!S21="NAN", "              ",CONCATENATE("$(", TEXT(SORTED_PRUNED_COMP!S21, "#,##0.00"), "\times)$"))</f>
        <v>$(1.01\times)$</v>
      </c>
      <c r="BQ21" s="18"/>
    </row>
    <row r="22" spans="2:69" x14ac:dyDescent="0.2">
      <c r="B22" s="9" t="str">
        <f>SORTED_PRUNED_COMP!B22</f>
        <v xml:space="preserve">  stereovision3</v>
      </c>
      <c r="C22" s="18"/>
      <c r="D22" s="9">
        <f>Yosys!AD22</f>
        <v>331</v>
      </c>
      <c r="E22" s="18"/>
      <c r="F22" s="16" t="str">
        <f>IF(SORTED_PRUNED_COMP!C22="NAN", "              ",CONCATENATE("$(", TEXT(SORTED_PRUNED_COMP!C22, "#,##0.00"), "\times)$"))</f>
        <v>$(1.03\times)$</v>
      </c>
      <c r="G22" s="18"/>
      <c r="H22" s="9">
        <f>Yosys!AE22</f>
        <v>2</v>
      </c>
      <c r="I22" s="18"/>
      <c r="J22" s="9">
        <f>Yosys!H22</f>
        <v>5</v>
      </c>
      <c r="K22" s="18"/>
      <c r="L22" s="16" t="str">
        <f>IF(SORTED_PRUNED_COMP!E22="NAN", "              ",CONCATENATE("$(", TEXT(SORTED_PRUNED_COMP!E22, "#,##0.00"), "\times)$"))</f>
        <v>$(1.00\times)$</v>
      </c>
      <c r="M22" s="18"/>
      <c r="N22" s="9">
        <f>Yosys!P22</f>
        <v>11</v>
      </c>
      <c r="O22" s="18"/>
      <c r="P22" s="16" t="str">
        <f>IF(SORTED_PRUNED_COMP!F22="NAN", "              ",CONCATENATE("$(", TEXT(SORTED_PRUNED_COMP!F22, "#,##0.00"), "\times)$"))</f>
        <v>$(1.00\times)$</v>
      </c>
      <c r="Q22" s="18"/>
      <c r="R22" s="9">
        <f>Yosys!O22</f>
        <v>16</v>
      </c>
      <c r="S22" s="18"/>
      <c r="T22" s="16" t="str">
        <f>IF(SORTED_PRUNED_COMP!G22="NAN", "              ",CONCATENATE("$(", TEXT(SORTED_PRUNED_COMP!G22, "#,##0.00"), "\times)$"))</f>
        <v>$(1.14\times)$</v>
      </c>
      <c r="U22" s="18"/>
      <c r="V22" s="9">
        <f>Yosys!R22</f>
        <v>0</v>
      </c>
      <c r="W22" s="18"/>
      <c r="X22" s="16" t="str">
        <f>IF(SORTED_PRUNED_COMP!H22="NAN", "              ",CONCATENATE("$(", TEXT(SORTED_PRUNED_COMP!H22, "#,##0.00"), "\times)$"))</f>
        <v xml:space="preserve">              </v>
      </c>
      <c r="Y22" s="18"/>
      <c r="Z22" s="9">
        <f>Yosys!Q22</f>
        <v>0</v>
      </c>
      <c r="AA22" s="18"/>
      <c r="AB22" s="16" t="str">
        <f>IF(SORTED_PRUNED_COMP!I22="NAN", "              ",CONCATENATE("$(", TEXT(SORTED_PRUNED_COMP!I22, "#,##0.00"), "\times)$"))</f>
        <v xml:space="preserve">              </v>
      </c>
      <c r="AC22" s="18"/>
      <c r="AD22" s="9">
        <f>Yosys!AZ22</f>
        <v>34</v>
      </c>
      <c r="AE22" s="18"/>
      <c r="AF22" s="16" t="str">
        <f>IF(SORTED_PRUNED_COMP!J22="NAN", "              ",CONCATENATE("$(", TEXT(SORTED_PRUNED_COMP!J22, "#,##0.00"), "\times)$"))</f>
        <v>$(0.94\times)$</v>
      </c>
      <c r="AG22" s="18"/>
      <c r="AH22" s="9">
        <f>Yosys!BA22</f>
        <v>682</v>
      </c>
      <c r="AI22" s="18"/>
      <c r="AJ22" s="16" t="str">
        <f>IF(SORTED_PRUNED_COMP!K22="NAN", "              ",CONCATENATE("$(", TEXT(SORTED_PRUNED_COMP!K22, "#,##0.00"), "\times)$"))</f>
        <v>$(0.80\times)$</v>
      </c>
      <c r="AK22" s="18"/>
      <c r="AL22" s="9">
        <f>Yosys!BP22</f>
        <v>2.9201899999999998</v>
      </c>
      <c r="AM22" s="18"/>
      <c r="AN22" s="16" t="str">
        <f>IF(SORTED_PRUNED_COMP!L22="NAN", "              ",CONCATENATE("$(", TEXT(SORTED_PRUNED_COMP!L22, "#,##0.00"), "\times)$"))</f>
        <v>$(1.11\times)$</v>
      </c>
      <c r="AO22" s="18"/>
      <c r="AP22" s="9">
        <f>Yosys!F22</f>
        <v>0.34</v>
      </c>
      <c r="AQ22" s="18"/>
      <c r="AR22" s="16" t="str">
        <f>IF(SORTED_PRUNED_COMP!M22="NAN", "              ",CONCATENATE("$(", TEXT(SORTED_PRUNED_COMP!M22, "#,##0.00"), "\times)$"))</f>
        <v>$(11.33\times)$</v>
      </c>
      <c r="AS22" s="18"/>
      <c r="AT22" s="9">
        <f>Yosys!I22</f>
        <v>0.09</v>
      </c>
      <c r="AU22" s="18"/>
      <c r="AV22" s="16" t="str">
        <f>IF(SORTED_PRUNED_COMP!N22="NAN", "              ",CONCATENATE("$(", TEXT(SORTED_PRUNED_COMP!N22, "#,##0.00"), "\times)$"))</f>
        <v>$(0.82\times)$</v>
      </c>
      <c r="AW22" s="18"/>
      <c r="AX22" s="9">
        <f>Yosys!AM22</f>
        <v>0.28000000000000003</v>
      </c>
      <c r="AY22" s="18"/>
      <c r="AZ22" s="16" t="str">
        <f>IF(SORTED_PRUNED_COMP!O22="NAN", "              ",CONCATENATE("$(", TEXT(SORTED_PRUNED_COMP!O22, "#,##0.00"), "\times)$"))</f>
        <v>$(1.47\times)$</v>
      </c>
      <c r="BA22" s="18"/>
      <c r="BB22" s="9">
        <f>Yosys!AO22</f>
        <v>0.06</v>
      </c>
      <c r="BC22" s="18"/>
      <c r="BD22" s="16" t="str">
        <f>IF(SORTED_PRUNED_COMP!P22="NAN", "              ",CONCATENATE("$(", TEXT(SORTED_PRUNED_COMP!P22, "#,##0.00"), "\times)$"))</f>
        <v>$(1.00\times)$</v>
      </c>
      <c r="BE22" s="18"/>
      <c r="BF22" s="9">
        <f>Yosys!BG22</f>
        <v>0.26</v>
      </c>
      <c r="BG22" s="18"/>
      <c r="BH22" s="16" t="str">
        <f>IF(SORTED_PRUNED_COMP!Q22="NAN", "              ",CONCATENATE("$(", TEXT(SORTED_PRUNED_COMP!Q22, "#,##0.00"), "\times)$"))</f>
        <v>$(0.84\times)$</v>
      </c>
      <c r="BI22" s="18"/>
      <c r="BJ22" s="9">
        <f>Yosys!D22</f>
        <v>1.63</v>
      </c>
      <c r="BK22" s="18"/>
      <c r="BL22" s="16" t="str">
        <f>IF(SORTED_PRUNED_COMP!R22="NAN", "              ",CONCATENATE("$(", TEXT(SORTED_PRUNED_COMP!R22, "#,##0.00"), "\times)$"))</f>
        <v>$(1.25\times)$</v>
      </c>
      <c r="BM22" s="18"/>
      <c r="BN22" s="9">
        <f>(Yosys!Z22)/1000000</f>
        <v>2.9284000000000001E-2</v>
      </c>
      <c r="BO22" s="18"/>
      <c r="BP22" s="16" t="str">
        <f>IF(SORTED_PRUNED_COMP!S22="NAN", "              ",CONCATENATE("$(", TEXT(SORTED_PRUNED_COMP!S22, "#,##0.00"), "\times)$"))</f>
        <v>$(1.01\times)$</v>
      </c>
      <c r="BQ22" s="18"/>
    </row>
    <row r="23" spans="2:69" x14ac:dyDescent="0.2">
      <c r="B23" s="10" t="str">
        <f>SORTED_PRUNED_COMP!B24</f>
        <v>GEOMEAN</v>
      </c>
      <c r="C23" s="18"/>
      <c r="D23" s="10">
        <f>Yosys!AD24</f>
        <v>6201.8031913147124</v>
      </c>
      <c r="E23" s="18"/>
      <c r="F23" s="10" t="str">
        <f>IF(SORTED_PRUNED_COMP!C24="NAN", "$(NANN\times)$",CONCATENATE("$(", TEXT(SORTED_PRUNED_COMP!C24, "#,##0.00"), "\times)$"))</f>
        <v>$(0.97\times)$</v>
      </c>
      <c r="G23" s="18"/>
      <c r="H23" s="10"/>
      <c r="I23" s="18"/>
      <c r="J23" s="10">
        <f>Yosys!H24</f>
        <v>7.8860457611919088</v>
      </c>
      <c r="K23" s="18"/>
      <c r="L23" s="10" t="str">
        <f>IF(SORTED_PRUNED_COMP!E24="NAN", "$(NANN\times)$",CONCATENATE("$(", TEXT(SORTED_PRUNED_COMP!E24, "#,##0.00"), "\times)$"))</f>
        <v>$(1.07\times)$</v>
      </c>
      <c r="M23" s="18"/>
      <c r="N23" s="10">
        <f>Yosys!P24</f>
        <v>129.01430814875451</v>
      </c>
      <c r="O23" s="18"/>
      <c r="P23" s="10" t="str">
        <f>IF(SORTED_PRUNED_COMP!F24="NAN", "$(NANN\times)$",CONCATENATE("$(", TEXT(SORTED_PRUNED_COMP!F24, "#,##0.00"), "\times)$"))</f>
        <v>$(1.02\times)$</v>
      </c>
      <c r="Q23" s="18"/>
      <c r="R23" s="10">
        <f>Yosys!O24</f>
        <v>323.95197490644534</v>
      </c>
      <c r="S23" s="18"/>
      <c r="T23" s="10" t="str">
        <f>IF(SORTED_PRUNED_COMP!G24="NAN", "$(NANN\times)$",CONCATENATE("$(", TEXT(SORTED_PRUNED_COMP!G24, "#,##0.00"), "\times)$"))</f>
        <v>$(0.96\times)$</v>
      </c>
      <c r="U23" s="18"/>
      <c r="V23" s="10">
        <f>Yosys!R24</f>
        <v>12.167476909756957</v>
      </c>
      <c r="W23" s="18"/>
      <c r="X23" s="10" t="str">
        <f>IF(SORTED_PRUNED_COMP!H24="NAN", "$(NANN\times)$",CONCATENATE("$(", TEXT(SORTED_PRUNED_COMP!H24, "#,##0.00"), "\times)$"))</f>
        <v>$(1.11\times)$</v>
      </c>
      <c r="Y23" s="18"/>
      <c r="Z23" s="10">
        <f>Yosys!Q24</f>
        <v>9.1414582135720757</v>
      </c>
      <c r="AA23" s="18"/>
      <c r="AB23" s="10" t="str">
        <f>IF(SORTED_PRUNED_COMP!I24="NAN", "$(NANN\times)$",CONCATENATE("$(", TEXT(SORTED_PRUNED_COMP!I24, "#,##0.00"), "\times)$"))</f>
        <v>$(0.95\times)$</v>
      </c>
      <c r="AC23" s="18"/>
      <c r="AD23" s="10">
        <f>Yosys!AZ24</f>
        <v>67.422040895756766</v>
      </c>
      <c r="AE23" s="18"/>
      <c r="AF23" s="10" t="str">
        <f>IF(SORTED_PRUNED_COMP!J24="NAN", "$(NANN\times)$",CONCATENATE("$(", TEXT(SORTED_PRUNED_COMP!J24, "#,##0.00"), "\times)$"))</f>
        <v>$(1.00\times)$</v>
      </c>
      <c r="AG23" s="18"/>
      <c r="AH23" s="10">
        <f>Yosys!BA24</f>
        <v>48827.176793805033</v>
      </c>
      <c r="AI23" s="18"/>
      <c r="AJ23" s="10" t="str">
        <f>IF(SORTED_PRUNED_COMP!K24="NAN", "$(NANN\times)$",CONCATENATE("$(", TEXT(SORTED_PRUNED_COMP!K24, "#,##0.00"), "\times)$"))</f>
        <v>$(0.96\times)$</v>
      </c>
      <c r="AK23" s="18"/>
      <c r="AL23" s="10">
        <f>Yosys!BP24</f>
        <v>10.46034607620531</v>
      </c>
      <c r="AM23" s="18"/>
      <c r="AN23" s="10" t="str">
        <f>IF(SORTED_PRUNED_COMP!L24="NAN", "$(NANN\times)$",CONCATENATE("$(", TEXT(SORTED_PRUNED_COMP!L24, "#,##0.00"), "\times)$"))</f>
        <v>$(1.01\times)$</v>
      </c>
      <c r="AO23" s="18"/>
      <c r="AP23" s="10">
        <f>Yosys!F24</f>
        <v>4.9789663447858805</v>
      </c>
      <c r="AQ23" s="18"/>
      <c r="AR23" s="10" t="str">
        <f>IF(SORTED_PRUNED_COMP!M24="NAN", "$(NANN\times)$",CONCATENATE("$(", TEXT(SORTED_PRUNED_COMP!M24, "#,##0.00"), "\times)$"))</f>
        <v>$(11.20\times)$</v>
      </c>
      <c r="AS23" s="18"/>
      <c r="AT23" s="10">
        <f>Yosys!I24</f>
        <v>3.1499393946517911</v>
      </c>
      <c r="AU23" s="18"/>
      <c r="AV23" s="10" t="str">
        <f>IF(SORTED_PRUNED_COMP!N24="NAN", "$(NANN\times)$",CONCATENATE("$(", TEXT(SORTED_PRUNED_COMP!N24, "#,##0.00"), "\times)$"))</f>
        <v>$(0.56\times)$</v>
      </c>
      <c r="AW23" s="18"/>
      <c r="AX23" s="10">
        <f>Yosys!AM24</f>
        <v>4.5093732836136686</v>
      </c>
      <c r="AY23" s="18"/>
      <c r="AZ23" s="10" t="str">
        <f>IF(SORTED_PRUNED_COMP!O24="NAN", "$(NANN\times)$",CONCATENATE("$(", TEXT(SORTED_PRUNED_COMP!O24, "#,##0.00"), "\times)$"))</f>
        <v>$(1.00\times)$</v>
      </c>
      <c r="BA23" s="18"/>
      <c r="BB23" s="10">
        <f>Yosys!AO24</f>
        <v>4.2687503297968874</v>
      </c>
      <c r="BC23" s="18"/>
      <c r="BD23" s="10" t="str">
        <f>IF(SORTED_PRUNED_COMP!P24="NAN", "$(NANN\times)$",CONCATENATE("$(", TEXT(SORTED_PRUNED_COMP!P24, "#,##0.00"), "\times)$"))</f>
        <v>$(0.96\times)$</v>
      </c>
      <c r="BE23" s="18"/>
      <c r="BF23" s="10">
        <f>Yosys!BG24</f>
        <v>25.844761100051947</v>
      </c>
      <c r="BG23" s="18"/>
      <c r="BH23" s="10" t="str">
        <f>IF(SORTED_PRUNED_COMP!Q24="NAN", "$(NANN\times)$",CONCATENATE("$(", TEXT(SORTED_PRUNED_COMP!Q24, "#,##0.00"), "\times)$"))</f>
        <v>$(0.87\times)$</v>
      </c>
      <c r="BI23" s="18"/>
      <c r="BJ23" s="10">
        <f>Yosys!D24</f>
        <v>61.979991184423703</v>
      </c>
      <c r="BK23" s="18"/>
      <c r="BL23" s="10" t="str">
        <f>IF(SORTED_PRUNED_COMP!R24="NAN", "$(NANN\times)$",CONCATENATE("$(", TEXT(SORTED_PRUNED_COMP!R24, "#,##0.00"), "\times)$"))</f>
        <v>$(0.86\times)$</v>
      </c>
      <c r="BM23" s="18"/>
      <c r="BN23" s="10">
        <f>(Yosys!Z24)/1000000</f>
        <v>0.1837019204701538</v>
      </c>
      <c r="BO23" s="18"/>
      <c r="BP23" s="10" t="str">
        <f>IF(SORTED_PRUNED_COMP!S24="NAN", "$(NANN\times)$",CONCATENATE("$(", TEXT(SORTED_PRUNED_COMP!S24, "#,##0.00"), "\times)$"))</f>
        <v>$(1.05\times)$</v>
      </c>
      <c r="BQ23" s="18"/>
    </row>
    <row r="24" spans="2:69" x14ac:dyDescent="0.2">
      <c r="B24" s="10" t="str">
        <f>SORTED_PRUNED_COMP!B32</f>
        <v>GEOMEAN (&gt;10K)</v>
      </c>
      <c r="C24" s="18"/>
      <c r="D24" s="10">
        <f>Yosys!AD32</f>
        <v>46859.908278791831</v>
      </c>
      <c r="E24" s="18"/>
      <c r="F24" s="10" t="str">
        <f>IF(SORTED_PRUNED_COMP!C32="NAN", "$(NANN\times)$",CONCATENATE("$(", TEXT(SORTED_PRUNED_COMP!C32, "#,##0.00"), "\times)$"))</f>
        <v>$(0.93\times)$</v>
      </c>
      <c r="G24" s="18"/>
      <c r="H24" s="10"/>
      <c r="I24" s="18"/>
      <c r="J24" s="10">
        <f>Yosys!H32</f>
        <v>26.002863974783931</v>
      </c>
      <c r="K24" s="18"/>
      <c r="L24" s="10" t="str">
        <f>IF(SORTED_PRUNED_COMP!E32="NAN", "$(NANN\times)$",CONCATENATE("$(", TEXT(SORTED_PRUNED_COMP!E32, "#,##0.00"), "\times)$"))</f>
        <v>$(1.07\times)$</v>
      </c>
      <c r="M24" s="18"/>
      <c r="N24" s="10">
        <f>Yosys!P32</f>
        <v>115.57055690203403</v>
      </c>
      <c r="O24" s="18"/>
      <c r="P24" s="10" t="str">
        <f>IF(SORTED_PRUNED_COMP!F32="NAN", "$(NANN\times)$",CONCATENATE("$(", TEXT(SORTED_PRUNED_COMP!F32, "#,##0.00"), "\times)$"))</f>
        <v>$(1.00\times)$</v>
      </c>
      <c r="Q24" s="18"/>
      <c r="R24" s="10">
        <f>Yosys!O32</f>
        <v>2703.3392550364983</v>
      </c>
      <c r="S24" s="18"/>
      <c r="T24" s="10" t="str">
        <f>IF(SORTED_PRUNED_COMP!G32="NAN", "$(NANN\times)$",CONCATENATE("$(", TEXT(SORTED_PRUNED_COMP!G32, "#,##0.00"), "\times)$"))</f>
        <v>$(0.95\times)$</v>
      </c>
      <c r="U24" s="18"/>
      <c r="V24" s="10">
        <f>Yosys!R32</f>
        <v>32.297540177725843</v>
      </c>
      <c r="W24" s="18"/>
      <c r="X24" s="10" t="str">
        <f>IF(SORTED_PRUNED_COMP!H32="NAN", "$(NANN\times)$",CONCATENATE("$(", TEXT(SORTED_PRUNED_COMP!H32, "#,##0.00"), "\times)$"))</f>
        <v>$(1.07\times)$</v>
      </c>
      <c r="Y24" s="18"/>
      <c r="Z24" s="10">
        <f>Yosys!Q32</f>
        <v>64.770342395294449</v>
      </c>
      <c r="AA24" s="18"/>
      <c r="AB24" s="10" t="str">
        <f>IF(SORTED_PRUNED_COMP!I32="NAN", "$(NANN\times)$",CONCATENATE("$(", TEXT(SORTED_PRUNED_COMP!I32, "#,##0.00"), "\times)$"))</f>
        <v>$(0.89\times)$</v>
      </c>
      <c r="AC24" s="18"/>
      <c r="AD24" s="10">
        <f>Yosys!AZ32</f>
        <v>110.20208454543165</v>
      </c>
      <c r="AE24" s="18"/>
      <c r="AF24" s="10" t="str">
        <f>IF(SORTED_PRUNED_COMP!J32="NAN", "$(NANN\times)$",CONCATENATE("$(", TEXT(SORTED_PRUNED_COMP!J32, "#,##0.00"), "\times)$"))</f>
        <v>$(1.08\times)$</v>
      </c>
      <c r="AG24" s="18"/>
      <c r="AH24" s="10">
        <f>Yosys!BA32</f>
        <v>479227.44592628616</v>
      </c>
      <c r="AI24" s="18"/>
      <c r="AJ24" s="10" t="str">
        <f>IF(SORTED_PRUNED_COMP!K32="NAN", "$(NANN\times)$",CONCATENATE("$(", TEXT(SORTED_PRUNED_COMP!K32, "#,##0.00"), "\times)$"))</f>
        <v>$(0.93\times)$</v>
      </c>
      <c r="AK24" s="18"/>
      <c r="AL24" s="10">
        <f>Yosys!BP32</f>
        <v>33.614228261350625</v>
      </c>
      <c r="AM24" s="18"/>
      <c r="AN24" s="10" t="str">
        <f>IF(SORTED_PRUNED_COMP!L32="NAN", "$(NANN\times)$",CONCATENATE("$(", TEXT(SORTED_PRUNED_COMP!L32, "#,##0.00"), "\times)$"))</f>
        <v>$(0.99\times)$</v>
      </c>
      <c r="AO24" s="18"/>
      <c r="AP24" s="10">
        <f>Yosys!F32</f>
        <v>46.973147563356171</v>
      </c>
      <c r="AQ24" s="18"/>
      <c r="AR24" s="10" t="str">
        <f>IF(SORTED_PRUNED_COMP!M32="NAN", "$(NANN\times)$",CONCATENATE("$(", TEXT(SORTED_PRUNED_COMP!M32, "#,##0.00"), "\times)$"))</f>
        <v>$(12.53\times)$</v>
      </c>
      <c r="AS24" s="18"/>
      <c r="AT24" s="10">
        <f>Yosys!I32</f>
        <v>86.893195791244722</v>
      </c>
      <c r="AU24" s="18"/>
      <c r="AV24" s="10" t="str">
        <f>IF(SORTED_PRUNED_COMP!N32="NAN", "$(NANN\times)$",CONCATENATE("$(", TEXT(SORTED_PRUNED_COMP!N32, "#,##0.00"), "\times)$"))</f>
        <v>$(0.69\times)$</v>
      </c>
      <c r="AW24" s="18"/>
      <c r="AX24" s="10">
        <f>Yosys!AM32</f>
        <v>56.653684137903319</v>
      </c>
      <c r="AY24" s="18"/>
      <c r="AZ24" s="10" t="str">
        <f>IF(SORTED_PRUNED_COMP!O32="NAN", "$(NANN\times)$",CONCATENATE("$(", TEXT(SORTED_PRUNED_COMP!O32, "#,##0.00"), "\times)$"))</f>
        <v>$(0.95\times)$</v>
      </c>
      <c r="BA24" s="18"/>
      <c r="BB24" s="10">
        <f>Yosys!AO32</f>
        <v>61.973435675780848</v>
      </c>
      <c r="BC24" s="18"/>
      <c r="BD24" s="10" t="str">
        <f>IF(SORTED_PRUNED_COMP!P32="NAN", "$(NANN\times)$",CONCATENATE("$(", TEXT(SORTED_PRUNED_COMP!P32, "#,##0.00"), "\times)$"))</f>
        <v>$(0.86\times)$</v>
      </c>
      <c r="BE24" s="18"/>
      <c r="BF24" s="10">
        <f>Yosys!BG32</f>
        <v>334.79730715646213</v>
      </c>
      <c r="BG24" s="18"/>
      <c r="BH24" s="10" t="str">
        <f>IF(SORTED_PRUNED_COMP!Q32="NAN", "$(NANN\times)$",CONCATENATE("$(", TEXT(SORTED_PRUNED_COMP!Q32, "#,##0.00"), "\times)$"))</f>
        <v>$(0.61\times)$</v>
      </c>
      <c r="BI24" s="18"/>
      <c r="BJ24" s="10">
        <f>Yosys!D32</f>
        <v>833.73710190062729</v>
      </c>
      <c r="BK24" s="18"/>
      <c r="BL24" s="10" t="str">
        <f>IF(SORTED_PRUNED_COMP!R32="NAN", "$(NANN\times)$",CONCATENATE("$(", TEXT(SORTED_PRUNED_COMP!R32, "#,##0.00"), "\times)$"))</f>
        <v>$(0.75\times)$</v>
      </c>
      <c r="BM24" s="18"/>
      <c r="BN24" s="10">
        <f>(Yosys!Z32)/1000000</f>
        <v>1.0069696640621075</v>
      </c>
      <c r="BO24" s="18"/>
      <c r="BP24" s="10" t="str">
        <f>IF(SORTED_PRUNED_COMP!S32="NAN", "$(NANN\times)$",CONCATENATE("$(", TEXT(SORTED_PRUNED_COMP!S32, "#,##0.00"), "\times)$"))</f>
        <v>$(1.05\times)$</v>
      </c>
      <c r="BQ24" s="18"/>
    </row>
    <row r="25" spans="2:69" hidden="1" x14ac:dyDescent="0.2">
      <c r="AP25" s="19">
        <f>SUM(AP2,AP3,AP4,AP5,AP6,AP9)/SUM($BJ$2,$BJ$3,$BJ$4,$BJ$5,$BJ$6,$BJ$9)</f>
        <v>5.8620626049102613E-2</v>
      </c>
      <c r="AT25" s="19">
        <f>SUM(AT2,AT3,AT4,AT5,AT6,AT9)/SUM($BJ$2,$BJ$3,$BJ$4,$BJ$5,$BJ$6,$BJ$9)</f>
        <v>0.37516370612214783</v>
      </c>
      <c r="AX25" s="19">
        <f>SUM(AX2,AX3,AX4,AX5,AX6,AX9)/SUM($BJ$2,$BJ$3,$BJ$4,$BJ$5,$BJ$6,$BJ$9)</f>
        <v>5.4789672218840506E-2</v>
      </c>
      <c r="BB25" s="19">
        <f>SUM(BB2,BB3,BB4,BB5,BB6,BB9)/SUM($BJ$2,$BJ$3,$BJ$4,$BJ$5,$BJ$6,$BJ$9)</f>
        <v>9.1005616733993697E-2</v>
      </c>
      <c r="BF25" s="19">
        <f>SUM(BF2,BF3,BF4,BF5,BF6,BF9)/SUM($BJ$2,$BJ$3,$BJ$4,$BJ$5,$BJ$6,$BJ$9)</f>
        <v>0.31775588880895733</v>
      </c>
      <c r="BJ25" s="19">
        <f>SUM(BJ2,BJ3,BJ4,BJ5,BJ6,BJ9)/SUM($BJ$2,$BJ$3,$BJ$4,$BJ$5,$BJ$6,$BJ$9)</f>
        <v>1</v>
      </c>
    </row>
  </sheetData>
  <conditionalFormatting sqref="B1:D1 F1 H1 J1 L1 N1 P1 R1 T1 V1 X1 Z1 AB1 AD1 AF1 AH1 AJ1 AL1 AN1 AP1 AR1 AT1 AV1 AX1 AZ1 BB1 BD1 BF1 BH1 BJ1 BL1 BN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Odin-II</vt:lpstr>
      <vt:lpstr>Yosys</vt:lpstr>
      <vt:lpstr>COMP</vt:lpstr>
      <vt:lpstr>PRUNED_COMP</vt:lpstr>
      <vt:lpstr>SORTED_PRUNED_COMP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Seyed Alireza Damghani</cp:lastModifiedBy>
  <dcterms:modified xsi:type="dcterms:W3CDTF">2021-10-11T15:02:17Z</dcterms:modified>
</cp:coreProperties>
</file>